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2" activeTab="16"/>
  </bookViews>
  <sheets>
    <sheet name="财务收支预算总表01-1" sheetId="1" r:id="rId1"/>
    <sheet name="部门收入预算表01-2" sheetId="2" r:id="rId2"/>
    <sheet name="部门支出预算表01-3" sheetId="3" r:id="rId3"/>
    <sheet name="部门财政拨款收支预算总表02-1" sheetId="12" r:id="rId4"/>
    <sheet name="部门财政拨款收支预算总表02-2" sheetId="13" r:id="rId5"/>
    <sheet name="一般公共预算“三公”经费支出预算表03" sheetId="4" r:id="rId6"/>
    <sheet name="部门基本支出预算表04" sheetId="5" r:id="rId7"/>
    <sheet name="部门项目支出预算表05-1" sheetId="6" r:id="rId8"/>
    <sheet name="部门项目支出绩效目标表05-2" sheetId="7" r:id="rId9"/>
    <sheet name="部门政府性基金预算支出预算表06" sheetId="15" r:id="rId10"/>
    <sheet name="部门政府采购预算表07" sheetId="8" r:id="rId11"/>
    <sheet name="部门政府购买服务预算表08" sheetId="9" r:id="rId12"/>
    <sheet name="对下转移支付预算表09-1" sheetId="16" r:id="rId13"/>
    <sheet name="对下转移支付绩效目标表09-2" sheetId="17" r:id="rId14"/>
    <sheet name="新增资产配置表10" sheetId="18" r:id="rId15"/>
    <sheet name="上级补助项目支出预算表11" sheetId="19" r:id="rId16"/>
    <sheet name="部门项目中期规划预算表12" sheetId="20" r:id="rId17"/>
  </sheets>
  <definedNames>
    <definedName name="_xlnm._FilterDatabase" localSheetId="4" hidden="1">'部门财政拨款收支预算总表02-2'!$A$1:$G$28</definedName>
    <definedName name="_xlnm.Print_Titles" localSheetId="6">部门基本支出预算表04!$1:$5</definedName>
    <definedName name="_xlnm.Print_Titles" localSheetId="8">'部门项目支出绩效目标表05-2'!$1:$6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<sst xmlns="http://schemas.openxmlformats.org/spreadsheetml/2006/main" count="911" uniqueCount="405">
  <si>
    <t>预算01表</t>
  </si>
  <si>
    <r>
      <rPr>
        <b/>
        <sz val="22"/>
        <color rgb="FF000000"/>
        <rFont val="宋体"/>
        <charset val="1"/>
      </rPr>
      <t>2026</t>
    </r>
    <r>
      <rPr>
        <b/>
        <sz val="22"/>
        <rFont val="宋体"/>
        <charset val="1"/>
      </rPr>
      <t>年财务收支预算总表</t>
    </r>
  </si>
  <si>
    <t>单位:元</t>
  </si>
  <si>
    <t>收        入</t>
  </si>
  <si>
    <t>支        出</t>
  </si>
  <si>
    <t>项      目</t>
  </si>
  <si>
    <t>2026年预算数</t>
  </si>
  <si>
    <t>项目（按功能分类）</t>
  </si>
  <si>
    <t>一、一般公共预算拨款收入</t>
  </si>
  <si>
    <t>二、政府性基金预算拨款收入</t>
  </si>
  <si>
    <t>三、国有资本经营预算拨款收入</t>
  </si>
  <si>
    <t>四、财政专户管理资金收入</t>
  </si>
  <si>
    <t>五、单位资金</t>
  </si>
  <si>
    <t>本年收入合计</t>
  </si>
  <si>
    <t>本年支出合计</t>
  </si>
  <si>
    <t>上年结转结余</t>
  </si>
  <si>
    <t>年终结转结余</t>
  </si>
  <si>
    <t>收  入  总  计</t>
  </si>
  <si>
    <t>支 出 总 计</t>
  </si>
  <si>
    <t>预算02表</t>
  </si>
  <si>
    <r>
      <rPr>
        <b/>
        <sz val="22"/>
        <color rgb="FF000000"/>
        <rFont val="宋体"/>
        <charset val="1"/>
      </rPr>
      <t>2026</t>
    </r>
    <r>
      <rPr>
        <sz val="27"/>
        <rFont val="宋体"/>
        <charset val="134"/>
      </rPr>
      <t>年部门收入预算表</t>
    </r>
  </si>
  <si>
    <t>单位编码</t>
  </si>
  <si>
    <t>单位名称</t>
  </si>
  <si>
    <t>合计</t>
  </si>
  <si>
    <t>本年收入</t>
  </si>
  <si>
    <t>小计</t>
  </si>
  <si>
    <t>一般公共预算</t>
  </si>
  <si>
    <t>政府性基金预算</t>
  </si>
  <si>
    <t>单位资金</t>
  </si>
  <si>
    <t>1</t>
  </si>
  <si>
    <t>2</t>
  </si>
  <si>
    <t>3</t>
  </si>
  <si>
    <t>4</t>
  </si>
  <si>
    <t>5</t>
  </si>
  <si>
    <t>6</t>
  </si>
  <si>
    <t>9</t>
  </si>
  <si>
    <t>551</t>
  </si>
  <si>
    <t>云南红塔产业园区管理委员会</t>
  </si>
  <si>
    <t>551001</t>
  </si>
  <si>
    <t>预算03表</t>
  </si>
  <si>
    <t>2026年部门支出预算表</t>
  </si>
  <si>
    <t>单位名称：云南红塔产业园区管理委员会</t>
  </si>
  <si>
    <t>科目编码</t>
  </si>
  <si>
    <t>科目名称</t>
  </si>
  <si>
    <t>基本支出</t>
  </si>
  <si>
    <t>项目支出</t>
  </si>
  <si>
    <t>7</t>
  </si>
  <si>
    <t>10</t>
  </si>
  <si>
    <t>201</t>
  </si>
  <si>
    <t>一般公共服务支出</t>
  </si>
  <si>
    <t>20101</t>
  </si>
  <si>
    <t>人大事务</t>
  </si>
  <si>
    <t>2010102</t>
  </si>
  <si>
    <t>一般行政管理事务</t>
  </si>
  <si>
    <t>20103</t>
  </si>
  <si>
    <t>政府办公厅（室）及相关机构事务</t>
  </si>
  <si>
    <t>2010301</t>
  </si>
  <si>
    <t>行政运行</t>
  </si>
  <si>
    <t>2010302</t>
  </si>
  <si>
    <t>2010350</t>
  </si>
  <si>
    <t>事业运行</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</si>
  <si>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</si>
  <si>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</si>
  <si>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</si>
  <si>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</si>
  <si>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</si>
  <si>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</si>
  <si>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</si>
  <si>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</si>
  <si>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</si>
  <si>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</si>
  <si>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</si>
  <si>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</si>
  <si>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</si>
  <si>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</si>
  <si>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</si>
  <si>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</si>
  <si>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</si>
  <si>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</si>
  <si>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</si>
  <si>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</si>
  <si>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</si>
  <si>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</si>
  <si>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</si>
  <si>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</si>
  <si>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</si>
  <si>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</si>
  <si>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</si>
  <si>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</si>
  <si>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</si>
  <si>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</si>
  <si>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</si>
  <si>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</si>
  <si>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合  计</t>
  </si>
  <si>
    <t>预算02-1表</t>
  </si>
  <si>
    <t>2026年财政拨款收支预算总表</t>
  </si>
  <si>
    <t>预算数</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</si>
  <si>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</si>
  <si>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</si>
  <si>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</si>
  <si>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</si>
  <si>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</si>
  <si>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</si>
  <si>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</si>
  <si>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</si>
  <si>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</si>
  <si>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</si>
  <si>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</si>
  <si>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</si>
  <si>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</si>
  <si>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</si>
  <si>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（八）城乡社区支出</t>
  </si>
  <si>
    <t>二、年终结转结余</t>
  </si>
  <si>
    <t>收 入 总 计</t>
  </si>
  <si>
    <t>02-2表</t>
  </si>
  <si>
    <t>2026年一般公共预算支出预算表（按功能科目分类）</t>
  </si>
  <si>
    <t>单位:万元</t>
  </si>
  <si>
    <t>部门预算支出功能分类科目</t>
  </si>
  <si>
    <t>人员经费</t>
  </si>
  <si>
    <t>公用经费</t>
  </si>
  <si>
    <t xml:space="preserve">  政府办公厅（室）及相关机构事务</t>
  </si>
  <si>
    <t xml:space="preserve">    行政运行</t>
  </si>
  <si>
    <t xml:space="preserve">    一般行政管理事务</t>
  </si>
  <si>
    <t xml:space="preserve">    事业运行</t>
  </si>
  <si>
    <t xml:space="preserve">  行政事业单位养老支出</t>
  </si>
  <si>
    <t xml:space="preserve">    行政单位离退休</t>
  </si>
  <si>
    <t xml:space="preserve">    机关事业单位基本养老保险缴费支出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</si>
  <si>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</si>
  <si>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</si>
  <si>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</si>
  <si>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</si>
  <si>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</si>
  <si>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住房改革支出</t>
  </si>
  <si>
    <t xml:space="preserve">    住房公积金</t>
  </si>
  <si>
    <t>预算04表</t>
  </si>
  <si>
    <r>
      <t>2026</t>
    </r>
    <r>
      <rPr>
        <b/>
        <sz val="18"/>
        <rFont val="宋体"/>
        <charset val="134"/>
      </rPr>
      <t>年一般公共预算</t>
    </r>
    <r>
      <rPr>
        <b/>
        <sz val="18"/>
        <rFont val="Times New Roman"/>
        <charset val="134"/>
      </rPr>
      <t>“</t>
    </r>
    <r>
      <rPr>
        <b/>
        <sz val="18"/>
        <rFont val="宋体"/>
        <charset val="134"/>
      </rPr>
      <t>三公</t>
    </r>
    <r>
      <rPr>
        <b/>
        <sz val="18"/>
        <rFont val="Times New Roman"/>
        <charset val="134"/>
      </rPr>
      <t>”</t>
    </r>
    <r>
      <rPr>
        <b/>
        <sz val="18"/>
        <rFont val="宋体"/>
        <charset val="134"/>
      </rPr>
      <t>经费支出预算表</t>
    </r>
  </si>
  <si>
    <t/>
  </si>
  <si>
    <t>单位：元</t>
  </si>
  <si>
    <t>“三公”经费合计</t>
  </si>
  <si>
    <t>因公出国（境）费</t>
  </si>
  <si>
    <t>公务用车购置及运行费</t>
  </si>
  <si>
    <t>公务接待费</t>
  </si>
  <si>
    <t>公务用车购置费</t>
  </si>
  <si>
    <t>公务用车运行费</t>
  </si>
  <si>
    <t>预算05表</t>
  </si>
  <si>
    <r>
      <t>2026</t>
    </r>
    <r>
      <rPr>
        <sz val="22"/>
        <rFont val="宋体"/>
        <charset val="134"/>
      </rPr>
      <t>年部门基本支出预算表</t>
    </r>
  </si>
  <si>
    <t>项目名称</t>
  </si>
  <si>
    <t>项目代码</t>
  </si>
  <si>
    <t>用途（摘要）</t>
  </si>
  <si>
    <t>项目分类</t>
  </si>
  <si>
    <t>支出功能科目</t>
  </si>
  <si>
    <t>部门经济科目</t>
  </si>
  <si>
    <t>政府经济科目</t>
  </si>
  <si>
    <t>三保标识</t>
  </si>
  <si>
    <t>住房公积</t>
  </si>
  <si>
    <t>530402210000000005499</t>
  </si>
  <si>
    <t>113 住房公积金</t>
  </si>
  <si>
    <t>2210201 住房公积金</t>
  </si>
  <si>
    <t>30113 住房公积金</t>
  </si>
  <si>
    <t>50103 住房公积金</t>
  </si>
  <si>
    <t>003001006005 住房公积金</t>
  </si>
  <si>
    <t>行政人员工资支出年终一次性奖金</t>
  </si>
  <si>
    <t>530402221100000613795</t>
  </si>
  <si>
    <t>年终一次性奖金（行政）</t>
  </si>
  <si>
    <t>1111 行政人员支出工资</t>
  </si>
  <si>
    <t>2010301 行政运行</t>
  </si>
  <si>
    <t>30103 奖金</t>
  </si>
  <si>
    <t>50101 工资奖金津补贴</t>
  </si>
  <si>
    <t>003001004 奖金</t>
  </si>
  <si>
    <t>社会保障缴费</t>
  </si>
  <si>
    <t>530402210000000005498</t>
  </si>
  <si>
    <t>养老保险</t>
  </si>
  <si>
    <t>112 社会保障缴费</t>
  </si>
  <si>
    <t>2080505 机关事业单位基本养老保险缴费支出</t>
  </si>
  <si>
    <t>30108 机关事业单位基本养老保险缴费</t>
  </si>
  <si>
    <t>50102 社会保障缴费</t>
  </si>
  <si>
    <t>003001006001 养老保险</t>
  </si>
  <si>
    <t>医疗保险（行政）</t>
  </si>
  <si>
    <t>2101101 行政单位医疗</t>
  </si>
  <si>
    <t>30110 职工基本医疗保险缴费</t>
  </si>
  <si>
    <t>003001006002 医疗保险（含生育保险）</t>
  </si>
  <si>
    <t>医疗保险（事业）</t>
  </si>
  <si>
    <t>2101102 事业单位医疗</t>
  </si>
  <si>
    <t>50501 工资福利支出</t>
  </si>
  <si>
    <t>2101103 公务员医疗补助</t>
  </si>
  <si>
    <t>30111 公务员医疗补助缴费</t>
  </si>
  <si>
    <t>工伤保险</t>
  </si>
  <si>
    <t>2101199 其他行政事业单位医疗支出</t>
  </si>
  <si>
    <t>30112 其他社会保障缴费</t>
  </si>
  <si>
    <t>003001006003 工伤保险</t>
  </si>
  <si>
    <t>失业保险</t>
  </si>
  <si>
    <t>2010350 事业运行</t>
  </si>
  <si>
    <t>003001006004 失业保险</t>
  </si>
  <si>
    <t>大病补充保险（事业）</t>
  </si>
  <si>
    <t>大病补充保险（行政）</t>
  </si>
  <si>
    <t>事业人员工资支出年终一次性奖金</t>
  </si>
  <si>
    <t>530402221100000613798</t>
  </si>
  <si>
    <t>年终一次性奖金（事业）</t>
  </si>
  <si>
    <t>1112 事业人员支出工资</t>
  </si>
  <si>
    <t>行政人员工资支出优秀奖</t>
  </si>
  <si>
    <t>530402221100000613796</t>
  </si>
  <si>
    <t>年度考核优秀奖（行政）</t>
  </si>
  <si>
    <t>工会经费</t>
  </si>
  <si>
    <t>530402210000000005503</t>
  </si>
  <si>
    <t>215 工会经费</t>
  </si>
  <si>
    <t>30228 工会经费</t>
  </si>
  <si>
    <t>50201 办公经费</t>
  </si>
  <si>
    <t>003002006 工会经费</t>
  </si>
  <si>
    <t>公务员基础绩效奖</t>
  </si>
  <si>
    <t>530402231100001482965</t>
  </si>
  <si>
    <t>115 其他工资福利支出</t>
  </si>
  <si>
    <t>004003001 公务员基础绩效奖</t>
  </si>
  <si>
    <t>行政人员工资支出</t>
  </si>
  <si>
    <t>530402210000000005496</t>
  </si>
  <si>
    <t>基本工资（行政）</t>
  </si>
  <si>
    <t>30101 基本工资</t>
  </si>
  <si>
    <t>003001001001 行政人员工资</t>
  </si>
  <si>
    <t>津贴补贴（行政）</t>
  </si>
  <si>
    <t>30102 津贴补贴</t>
  </si>
  <si>
    <t>003001002 津贴补贴</t>
  </si>
  <si>
    <t>事业人员工资支出（13.5%）</t>
  </si>
  <si>
    <t>530402221100000613797</t>
  </si>
  <si>
    <t>奖励性绩效工资（13.5%）</t>
  </si>
  <si>
    <t>30107 绩效工资</t>
  </si>
  <si>
    <t>003001005 绩效工资（不含规范后提高绩效部分）</t>
  </si>
  <si>
    <t>事业人员工资支出</t>
  </si>
  <si>
    <t>530402210000000005497</t>
  </si>
  <si>
    <t>基本工资（事业）</t>
  </si>
  <si>
    <t>003001001002 事业人员工资</t>
  </si>
  <si>
    <t>基础性绩效（事业）</t>
  </si>
  <si>
    <t>对个人和家庭的补助</t>
  </si>
  <si>
    <t>530402231100001482982</t>
  </si>
  <si>
    <t>退休生活补助</t>
  </si>
  <si>
    <t>114 对个人和家庭的补助</t>
  </si>
  <si>
    <t>2080501 行政单位离退休</t>
  </si>
  <si>
    <t>30305 生活补助</t>
  </si>
  <si>
    <t>50901 社会福利和救助</t>
  </si>
  <si>
    <t>003001101 退休生活补助</t>
  </si>
  <si>
    <t>编外人员工资</t>
  </si>
  <si>
    <t>530402241100002419604</t>
  </si>
  <si>
    <t>116 其他人员支出</t>
  </si>
  <si>
    <t>30199 其他工资福利支出</t>
  </si>
  <si>
    <t>50199 其他工资福利支出</t>
  </si>
  <si>
    <t>004002 编制外长聘人员支出</t>
  </si>
  <si>
    <t>福利费</t>
  </si>
  <si>
    <t>530402231100001482989</t>
  </si>
  <si>
    <t>行政单位福利费（不含政法部门）</t>
  </si>
  <si>
    <t>216 其他公用支出</t>
  </si>
  <si>
    <t>30299 其他商品和服务支出</t>
  </si>
  <si>
    <t>50299 其他商品和服务支出</t>
  </si>
  <si>
    <t>003002001 行政单位公用经费（不含政法部门）</t>
  </si>
  <si>
    <t>事业人员绩效（1500）</t>
  </si>
  <si>
    <t>530402261100005035215</t>
  </si>
  <si>
    <t>奖励性绩效工资（1500）</t>
  </si>
  <si>
    <t>004003003 事业人员参照公务员规范后绩效奖</t>
  </si>
  <si>
    <t>一般公用经费</t>
  </si>
  <si>
    <t>530402210000000005504</t>
  </si>
  <si>
    <t>办公费</t>
  </si>
  <si>
    <t>30201 办公费</t>
  </si>
  <si>
    <t>办公室</t>
  </si>
  <si>
    <t>行政人员公务交通补贴</t>
  </si>
  <si>
    <t>530402210000000005502</t>
  </si>
  <si>
    <t>公务交通补贴（行政）</t>
  </si>
  <si>
    <t>2141 行政人员公务交通补贴</t>
  </si>
  <si>
    <t>30239 其他交通费用</t>
  </si>
  <si>
    <t>003001003 公务交通补贴</t>
  </si>
  <si>
    <t>离休退休公用经费</t>
  </si>
  <si>
    <t>530402231100001482987</t>
  </si>
  <si>
    <t>退休公用经费</t>
  </si>
  <si>
    <t>003002004002 退休干部公用经费</t>
  </si>
  <si>
    <t>事业人员工资支出优秀奖</t>
  </si>
  <si>
    <t>530402221100000613803</t>
  </si>
  <si>
    <t>年度考核优秀奖（事业）</t>
  </si>
  <si>
    <t>事业人员工资支出（职称）</t>
  </si>
  <si>
    <t>530402221100000613802</t>
  </si>
  <si>
    <t>奖励性绩效工资（职称）</t>
  </si>
  <si>
    <t>公车购置及运维费</t>
  </si>
  <si>
    <t>530402210000000005501</t>
  </si>
  <si>
    <t>公务用车运行维护费</t>
  </si>
  <si>
    <t>211 公车购置及运维费</t>
  </si>
  <si>
    <t>30231 公务用车运行维护费</t>
  </si>
  <si>
    <t>50208 公务用车运行维护费</t>
  </si>
  <si>
    <t>003002005002 公务用车运行维护费</t>
  </si>
  <si>
    <t>预算06表</t>
  </si>
  <si>
    <r>
      <t>2026</t>
    </r>
    <r>
      <rPr>
        <sz val="27"/>
        <rFont val="宋体"/>
        <charset val="134"/>
      </rPr>
      <t>年部门项目支出预算表</t>
    </r>
  </si>
  <si>
    <t>红塔产业园区综合业务及产业发展项目资金</t>
  </si>
  <si>
    <t>530402261100005136288</t>
  </si>
  <si>
    <t>313 事业发展类</t>
  </si>
  <si>
    <t>2120899 其他国有土地使用权出让收入安排的支出</t>
  </si>
  <si>
    <t>30227 委托业务费</t>
  </si>
  <si>
    <t>50205 委托业务费</t>
  </si>
  <si>
    <t>000002 产业发展扶持</t>
  </si>
  <si>
    <t>红塔产业园区综合业务和产业发展项目资金</t>
  </si>
  <si>
    <t>530402261100004997547</t>
  </si>
  <si>
    <t>红塔产业园区管委会机关购买后勤服务经费</t>
  </si>
  <si>
    <t>2010302 一般行政管理事务</t>
  </si>
  <si>
    <t>科技孵化中心保安人员及保洁人员工资及物业管理费</t>
  </si>
  <si>
    <t>30226 劳务费</t>
  </si>
  <si>
    <t>招商引资外出工作经费</t>
  </si>
  <si>
    <t>30211 差旅费</t>
  </si>
  <si>
    <t>2026年政府购买人员及五险一金</t>
  </si>
  <si>
    <t>差旅费</t>
  </si>
  <si>
    <t>2010102 一般行政管理事务</t>
  </si>
  <si>
    <t>预算07表</t>
  </si>
  <si>
    <t>2026年项目支出绩效目标表</t>
  </si>
  <si>
    <t>单位名称（项目名称）</t>
  </si>
  <si>
    <t>一级指标</t>
  </si>
  <si>
    <t>二级指标</t>
  </si>
  <si>
    <t>三级指标</t>
  </si>
  <si>
    <t>指标性质</t>
  </si>
  <si>
    <t>指标值</t>
  </si>
  <si>
    <t>度量单位</t>
  </si>
  <si>
    <t>指标属性</t>
  </si>
  <si>
    <t>扣（评）分标准</t>
  </si>
  <si>
    <t>指标内容</t>
  </si>
  <si>
    <t>绩效指标设定依据及数据来源</t>
  </si>
  <si>
    <t>产出指标</t>
  </si>
  <si>
    <t>数量指标</t>
  </si>
  <si>
    <t>企业营业收入</t>
  </si>
  <si>
    <t>&gt;=</t>
  </si>
  <si>
    <t>364.837</t>
  </si>
  <si>
    <t>亿元</t>
  </si>
  <si>
    <t>定量指标</t>
  </si>
  <si>
    <t>完成率=100% ,得满分: 2、完成率介于60% (含)至100%之间.完成率x指标分值3、完成率&lt; 60%。不得分.完成率=实际完成值/目标值*100%.</t>
  </si>
  <si>
    <t>红塔产业园区管理委员会2026可行性分析报告和红塔产业园区管理委员会2026年度实施方案</t>
  </si>
  <si>
    <t>中共玉溪市红塔区委机构编制委员会关于调整红塔工业园区管理委员会内设机构设置等问题的批复（玉红机编[2019]22号）、关于印发《关于进一步支持红塔工业园区改革发展的意见》的通知（玉红发〔2019〕21号）、玉红政办发〔2021〕10号关于印发红塔工业园区“十四五”特色产业发展规划的通知</t>
  </si>
  <si>
    <t>规上工业总产值</t>
  </si>
  <si>
    <t>192.423</t>
  </si>
  <si>
    <t>规上工业增加值</t>
  </si>
  <si>
    <t>29.808</t>
  </si>
  <si>
    <t>固定资产投资</t>
  </si>
  <si>
    <t>25.431</t>
  </si>
  <si>
    <t>效益指标</t>
  </si>
  <si>
    <t>经济效益</t>
  </si>
  <si>
    <t>规模以上工业企业净增企业个数</t>
  </si>
  <si>
    <t>个</t>
  </si>
  <si>
    <t>满意度指标</t>
  </si>
  <si>
    <t>服务对象满意度</t>
  </si>
  <si>
    <t>2026年度重点工作完成满意度</t>
  </si>
  <si>
    <t>95</t>
  </si>
  <si>
    <t>%</t>
  </si>
  <si>
    <t>2026年度重点工作目标任务完成率</t>
  </si>
  <si>
    <t>2026年部门政府性基金预算支出预算表</t>
  </si>
  <si>
    <t>单位：万元</t>
  </si>
  <si>
    <t>政府性基金预算支出</t>
  </si>
  <si>
    <t>预算08表</t>
  </si>
  <si>
    <t>2026年政府采购预算表</t>
  </si>
  <si>
    <t>预算项目</t>
  </si>
  <si>
    <t>采购项目</t>
  </si>
  <si>
    <t>采购品目</t>
  </si>
  <si>
    <t>计量单位</t>
  </si>
  <si>
    <t>数量</t>
  </si>
  <si>
    <t>面向中小企业预留资金</t>
  </si>
  <si>
    <t>资金来源</t>
  </si>
  <si>
    <t>政府性基金</t>
  </si>
  <si>
    <t>国有资本经营预算资金</t>
  </si>
  <si>
    <t>财政专户管理资金</t>
  </si>
  <si>
    <t>事业收入</t>
  </si>
  <si>
    <t>事业单位经营收入</t>
  </si>
  <si>
    <t>上级补助收入</t>
  </si>
  <si>
    <t>附属单位上缴收入</t>
  </si>
  <si>
    <t>其他收入</t>
  </si>
  <si>
    <t>备注：本单位没有政府采购支出预算，故此表为空表。</t>
  </si>
  <si>
    <t>预算09表</t>
  </si>
  <si>
    <t>2026年政府购买服务预算表</t>
  </si>
  <si>
    <t>政府购买服务项目</t>
  </si>
  <si>
    <t>政府购买服务目录</t>
  </si>
  <si>
    <t>单位自筹</t>
  </si>
  <si>
    <t>备注：本单位没有政府购买服务支出预算，故此表为空表。</t>
  </si>
  <si>
    <t>预算09-1表</t>
  </si>
  <si>
    <t>2026年对下转移支付预算表</t>
  </si>
  <si>
    <t>单位名称（项目）</t>
  </si>
  <si>
    <t>地区</t>
  </si>
  <si>
    <t>8</t>
  </si>
  <si>
    <t>11</t>
  </si>
  <si>
    <t>12</t>
  </si>
  <si>
    <t>13</t>
  </si>
  <si>
    <t>14</t>
  </si>
  <si>
    <t>备注：本部门无对下转移支付事项，故此表为空表。</t>
  </si>
  <si>
    <t>2026年对下转移支付绩效目标表</t>
  </si>
  <si>
    <t>单位名称、项目名称</t>
  </si>
  <si>
    <t>项目年度绩效目标</t>
  </si>
  <si>
    <t>预算10表</t>
  </si>
  <si>
    <t>2026年新增资产配置表</t>
  </si>
  <si>
    <t>资产类别</t>
  </si>
  <si>
    <t>资产分类代码.名称</t>
  </si>
  <si>
    <t>资产名称</t>
  </si>
  <si>
    <t>财政部门批复数（元）</t>
  </si>
  <si>
    <t>单价</t>
  </si>
  <si>
    <t>金额</t>
  </si>
  <si>
    <t>备注：本单位没有新增资产计划，故此表为空表。</t>
  </si>
  <si>
    <t>预算11表</t>
  </si>
  <si>
    <t>2026年上级补助项目支出预算表</t>
  </si>
  <si>
    <t>项目单位</t>
  </si>
  <si>
    <t>功能科目编码</t>
  </si>
  <si>
    <t>功能科目名称</t>
  </si>
  <si>
    <t>经济科目编码</t>
  </si>
  <si>
    <t>经济科目名称</t>
  </si>
  <si>
    <t>上级补助</t>
  </si>
  <si>
    <t>国有资本经营预算</t>
  </si>
  <si>
    <t>备注：本单位没有上级补助项目支出预算，故此表为空表。</t>
  </si>
  <si>
    <t>12表</t>
  </si>
  <si>
    <t>2026年部门项目中期规划预算表</t>
  </si>
  <si>
    <t>项目级次</t>
  </si>
  <si>
    <t>备注：本单位没有一般公共预算项目支出中期规划，故此表为空表。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</si>
</sst>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Red]\(#,##0.00\)"/>
  </numFmts>
  <fonts count="68">
    <font>
      <sz val="11"/>
      <color theme="1"/>
      <name val="宋体"/>
      <charset val="134"/>
      <scheme val="minor"/>
    </font>
    <font>
      <sz val="10"/>
      <name val="宋体"/>
      <charset val="1"/>
    </font>
    <font>
      <sz val="11"/>
      <color rgb="FF000000"/>
      <name val="宋体"/>
      <charset val="134"/>
      <scheme val="minor"/>
    </font>
    <font>
      <sz val="9"/>
      <color rgb="FF000000"/>
      <name val="宋体"/>
      <charset val="1"/>
    </font>
    <font>
      <b/>
      <sz val="23"/>
      <color rgb="FF000000"/>
      <name val="宋体"/>
      <charset val="1"/>
    </font>
    <font>
      <sz val="9"/>
      <name val="宋体"/>
      <charset val="134"/>
    </font>
    <font>
      <sz val="10.5"/>
      <name val="SimSun"/>
      <charset val="134"/>
    </font>
    <font>
      <sz val="9"/>
      <name val="SimSun"/>
      <charset val="134"/>
    </font>
    <font>
      <sz val="11"/>
      <name val="宋体"/>
      <charset val="134"/>
      <scheme val="minor"/>
    </font>
    <font>
      <sz val="10"/>
      <name val="宋体"/>
      <charset val="134"/>
    </font>
    <font>
      <sz val="27"/>
      <name val="SimSun"/>
      <charset val="134"/>
    </font>
    <font>
      <sz val="10.5"/>
      <name val="宋体"/>
      <charset val="134"/>
    </font>
    <font>
      <sz val="11"/>
      <name val="宋体"/>
      <charset val="134"/>
    </font>
    <font>
      <sz val="27"/>
      <name val="宋体"/>
      <charset val="134"/>
    </font>
    <font>
      <sz val="27"/>
      <name val="Calibri"/>
      <charset val="134"/>
    </font>
    <font>
      <sz val="27"/>
      <name val="Times New Roman"/>
      <charset val="134"/>
    </font>
    <font>
      <b/>
      <sz val="9"/>
      <name val="宋体"/>
      <charset val="134"/>
    </font>
    <font>
      <sz val="26"/>
      <color rgb="FF000000"/>
      <name val="宋体"/>
      <charset val="134"/>
      <scheme val="minor"/>
    </font>
    <font>
      <sz val="26"/>
      <name val="SimSun"/>
      <charset val="134"/>
    </font>
    <font>
      <b/>
      <sz val="10.5"/>
      <name val="宋体"/>
      <charset val="134"/>
    </font>
    <font>
      <sz val="9"/>
      <color theme="1"/>
      <name val="宋体"/>
      <charset val="134"/>
      <scheme val="minor"/>
    </font>
    <font>
      <sz val="9"/>
      <name val="Times New Roman"/>
      <charset val="134"/>
    </font>
    <font>
      <sz val="22"/>
      <color theme="1"/>
      <name val="宋体"/>
      <charset val="134"/>
      <scheme val="minor"/>
    </font>
    <font>
      <sz val="22"/>
      <name val="Times New Roman"/>
      <charset val="134"/>
    </font>
    <font>
      <sz val="12"/>
      <name val="宋体"/>
      <charset val="134"/>
    </font>
    <font>
      <b/>
      <sz val="12"/>
      <name val="宋体"/>
      <charset val="134"/>
    </font>
    <font>
      <b/>
      <sz val="18"/>
      <color theme="1"/>
      <name val="宋体"/>
      <charset val="134"/>
      <scheme val="minor"/>
    </font>
    <font>
      <b/>
      <sz val="18"/>
      <name val="宋体"/>
      <charset val="134"/>
    </font>
    <font>
      <b/>
      <sz val="18"/>
      <name val="Times New Roman"/>
      <charset val="134"/>
    </font>
    <font>
      <b/>
      <sz val="11"/>
      <name val="宋体"/>
      <charset val="134"/>
    </font>
    <font>
      <sz val="10"/>
      <color rgb="FF000000"/>
      <name val="宋体"/>
      <charset val="1"/>
    </font>
    <font>
      <b/>
      <sz val="21"/>
      <color rgb="FF000000"/>
      <name val="宋体"/>
      <charset val="1"/>
    </font>
    <font>
      <sz val="11"/>
      <color rgb="FF000000"/>
      <name val="宋体"/>
      <charset val="1"/>
    </font>
    <font>
      <sz val="11"/>
      <name val="宋体"/>
      <charset val="1"/>
    </font>
    <font>
      <sz val="9"/>
      <color rgb="FFFF0000"/>
      <name val="宋体"/>
      <charset val="1"/>
    </font>
    <font>
      <sz val="9"/>
      <name val="宋体"/>
      <charset val="1"/>
    </font>
    <font>
      <sz val="9"/>
      <color rgb="FF000000"/>
      <name val="宋体"/>
      <charset val="134"/>
    </font>
    <font>
      <b/>
      <sz val="22"/>
      <color rgb="FF000000"/>
      <name val="宋体"/>
      <charset val="134"/>
    </font>
    <font>
      <b/>
      <sz val="20"/>
      <color rgb="FF000000"/>
      <name val="宋体"/>
      <charset val="134"/>
    </font>
    <font>
      <b/>
      <sz val="11"/>
      <color rgb="FF000000"/>
      <name val="宋体"/>
      <charset val="134"/>
    </font>
    <font>
      <sz val="11"/>
      <color rgb="FF000000"/>
      <name val="宋体"/>
      <charset val="134"/>
    </font>
    <font>
      <b/>
      <sz val="9"/>
      <color rgb="FF000000"/>
      <name val="宋体"/>
      <charset val="134"/>
    </font>
    <font>
      <sz val="9"/>
      <color theme="1"/>
      <name val="宋体"/>
      <charset val="134"/>
    </font>
    <font>
      <b/>
      <sz val="11"/>
      <color theme="1"/>
      <name val="宋体"/>
      <charset val="134"/>
      <scheme val="minor"/>
    </font>
    <font>
      <b/>
      <sz val="22"/>
      <color rgb="FF000000"/>
      <name val="宋体"/>
      <charset val="1"/>
    </font>
    <font>
      <b/>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34"/>
    </font>
    <font>
      <sz val="22"/>
      <name val="宋体"/>
      <charset val="134"/>
    </font>
    <font>
      <b/>
      <sz val="22"/>
      <name val="宋体"/>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2" borderId="11"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2" applyNumberFormat="0" applyFill="0" applyAlignment="0" applyProtection="0">
      <alignment vertical="center"/>
    </xf>
    <xf numFmtId="0" fontId="52" fillId="0" borderId="12" applyNumberFormat="0" applyFill="0" applyAlignment="0" applyProtection="0">
      <alignment vertical="center"/>
    </xf>
    <xf numFmtId="0" fontId="53" fillId="0" borderId="13" applyNumberFormat="0" applyFill="0" applyAlignment="0" applyProtection="0">
      <alignment vertical="center"/>
    </xf>
    <xf numFmtId="0" fontId="53" fillId="0" borderId="0" applyNumberFormat="0" applyFill="0" applyBorder="0" applyAlignment="0" applyProtection="0">
      <alignment vertical="center"/>
    </xf>
    <xf numFmtId="0" fontId="54" fillId="3" borderId="14" applyNumberFormat="0" applyAlignment="0" applyProtection="0">
      <alignment vertical="center"/>
    </xf>
    <xf numFmtId="0" fontId="55" fillId="4" borderId="15" applyNumberFormat="0" applyAlignment="0" applyProtection="0">
      <alignment vertical="center"/>
    </xf>
    <xf numFmtId="0" fontId="56" fillId="4" borderId="14" applyNumberFormat="0" applyAlignment="0" applyProtection="0">
      <alignment vertical="center"/>
    </xf>
    <xf numFmtId="0" fontId="57" fillId="5" borderId="16" applyNumberFormat="0" applyAlignment="0" applyProtection="0">
      <alignment vertical="center"/>
    </xf>
    <xf numFmtId="0" fontId="58" fillId="0" borderId="17" applyNumberFormat="0" applyFill="0" applyAlignment="0" applyProtection="0">
      <alignment vertical="center"/>
    </xf>
    <xf numFmtId="0" fontId="59" fillId="0" borderId="18" applyNumberFormat="0" applyFill="0" applyAlignment="0" applyProtection="0">
      <alignment vertical="center"/>
    </xf>
    <xf numFmtId="0" fontId="60" fillId="6" borderId="0" applyNumberFormat="0" applyBorder="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4"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3" fillId="32" borderId="0" applyNumberFormat="0" applyBorder="0" applyAlignment="0" applyProtection="0">
      <alignment vertical="center"/>
    </xf>
    <xf numFmtId="176" fontId="5" fillId="0" borderId="1">
      <alignment horizontal="right" vertical="center"/>
    </xf>
    <xf numFmtId="177" fontId="5" fillId="0" borderId="1">
      <alignment horizontal="right" vertical="center"/>
    </xf>
    <xf numFmtId="10" fontId="5" fillId="0" borderId="1">
      <alignment horizontal="right" vertical="center"/>
    </xf>
    <xf numFmtId="178" fontId="5" fillId="0" borderId="1">
      <alignment horizontal="right" vertical="center"/>
    </xf>
    <xf numFmtId="49" fontId="5" fillId="0" borderId="1">
      <alignment horizontal="left" vertical="center" wrapText="1"/>
    </xf>
    <xf numFmtId="178" fontId="5" fillId="0" borderId="1">
      <alignment horizontal="right" vertical="center"/>
    </xf>
    <xf numFmtId="179" fontId="5" fillId="0" borderId="1">
      <alignment horizontal="right" vertical="center"/>
    </xf>
    <xf numFmtId="180" fontId="5" fillId="0" borderId="1">
      <alignment horizontal="right" vertical="center"/>
    </xf>
    <xf numFmtId="0" fontId="65" fillId="0" borderId="0">
      <alignment vertical="top"/>
      <protection locked="0"/>
    </xf>
  </cellStyleXfs>
  <cellXfs count="213">
    <xf numFmtId="0" fontId="0" fillId="0" borderId="0" xfId="0">
      <alignment vertical="top"/>
    </xf>
    <xf numFmtId="0" fontId="1" fillId="0" borderId="0" xfId="57" applyFont="1" applyFill="1" applyBorder="1" applyAlignment="1" applyProtection="1"/>
    <xf numFmtId="0" fontId="2" fillId="0" borderId="0" xfId="0" applyFont="1" applyFill="1" applyAlignment="1">
      <alignment vertical="top"/>
    </xf>
    <xf numFmtId="0" fontId="1" fillId="0" borderId="0" xfId="57" applyFont="1" applyFill="1" applyBorder="1" applyAlignment="1" applyProtection="1">
      <alignment vertical="top"/>
    </xf>
    <xf numFmtId="0" fontId="3" fillId="0" borderId="0" xfId="57" applyFont="1" applyFill="1" applyBorder="1" applyAlignment="1" applyProtection="1">
      <alignment horizontal="right" vertical="center"/>
    </xf>
    <xf numFmtId="0" fontId="4" fillId="0" borderId="0" xfId="57" applyFont="1" applyFill="1" applyBorder="1" applyAlignment="1" applyProtection="1">
      <alignment horizontal="center" vertical="center"/>
    </xf>
    <xf numFmtId="0" fontId="5" fillId="0" borderId="0" xfId="0" applyFont="1" applyFill="1" applyAlignment="1">
      <alignment horizontal="left" vertical="center"/>
    </xf>
    <xf numFmtId="0" fontId="5" fillId="0" borderId="0" xfId="0" applyFont="1" applyFill="1" applyAlignment="1">
      <alignment horizontal="right"/>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178" fontId="7" fillId="0" borderId="1" xfId="0" applyNumberFormat="1" applyFont="1" applyFill="1" applyBorder="1" applyAlignment="1">
      <alignment horizontal="right" vertical="center"/>
    </xf>
    <xf numFmtId="0" fontId="7" fillId="0" borderId="1" xfId="0" applyFont="1" applyFill="1" applyBorder="1" applyAlignment="1">
      <alignment horizontal="center" vertical="center"/>
    </xf>
    <xf numFmtId="0" fontId="8" fillId="0" borderId="0" xfId="0" applyFont="1" applyFill="1" applyAlignment="1">
      <alignment horizontal="center" vertical="center"/>
    </xf>
    <xf numFmtId="0" fontId="9" fillId="0" borderId="0" xfId="0" applyFont="1" applyFill="1" applyAlignment="1"/>
    <xf numFmtId="0" fontId="5" fillId="0" borderId="0" xfId="0" applyFont="1" applyFill="1" applyAlignment="1">
      <alignment horizontal="right"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54" applyNumberFormat="1" applyFont="1" applyBorder="1">
      <alignment horizontal="right" vertical="center"/>
    </xf>
    <xf numFmtId="0" fontId="5" fillId="0" borderId="1" xfId="0" applyFont="1" applyFill="1" applyBorder="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13" fillId="0" borderId="0" xfId="0" applyNumberFormat="1" applyFont="1" applyFill="1" applyBorder="1" applyAlignment="1">
      <alignment horizontal="center" vertical="center" wrapText="1"/>
    </xf>
    <xf numFmtId="49" fontId="6" fillId="0" borderId="1" xfId="53" applyNumberFormat="1" applyFont="1" applyBorder="1" applyAlignment="1">
      <alignment horizontal="center" vertical="center" wrapText="1"/>
    </xf>
    <xf numFmtId="49" fontId="5" fillId="0" borderId="1" xfId="53" applyNumberFormat="1" applyFont="1" applyBorder="1">
      <alignment horizontal="left" vertical="center" wrapText="1"/>
    </xf>
    <xf numFmtId="49" fontId="5" fillId="0" borderId="1" xfId="53" applyNumberFormat="1" applyFont="1" applyBorder="1" applyAlignment="1">
      <alignment horizontal="center" vertical="center" wrapText="1"/>
    </xf>
    <xf numFmtId="49" fontId="13" fillId="0" borderId="0" xfId="53" applyNumberFormat="1" applyFont="1" applyBorder="1" applyAlignment="1">
      <alignment horizontal="center" vertical="center" wrapText="1"/>
    </xf>
    <xf numFmtId="0" fontId="14" fillId="0" borderId="0" xfId="0" applyFont="1" applyFill="1" applyBorder="1" applyAlignment="1">
      <alignment horizontal="center" vertical="center"/>
    </xf>
    <xf numFmtId="49" fontId="5" fillId="0" borderId="0" xfId="53" applyNumberFormat="1" applyFont="1" applyBorder="1" applyAlignment="1">
      <alignment horizontal="center" vertical="center" wrapText="1"/>
    </xf>
    <xf numFmtId="49" fontId="5" fillId="0" borderId="0"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0" xfId="0" applyNumberFormat="1" applyFont="1" applyBorder="1" applyAlignment="1">
      <alignment horizontal="right" vertical="center" wrapText="1"/>
    </xf>
    <xf numFmtId="49" fontId="15" fillId="0" borderId="0" xfId="53" applyFont="1" applyBorder="1" applyAlignment="1">
      <alignment horizontal="center" vertical="center" wrapText="1"/>
    </xf>
    <xf numFmtId="49" fontId="11" fillId="0" borderId="1" xfId="53"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178" fontId="5" fillId="0" borderId="1" xfId="0" applyNumberFormat="1" applyFont="1" applyFill="1" applyBorder="1" applyAlignment="1">
      <alignment horizontal="right" vertical="center" wrapText="1"/>
    </xf>
    <xf numFmtId="180" fontId="11" fillId="0" borderId="1" xfId="56" applyNumberFormat="1" applyFont="1" applyBorder="1" applyAlignment="1">
      <alignment horizontal="center" vertical="center" wrapText="1"/>
    </xf>
    <xf numFmtId="49" fontId="16" fillId="0" borderId="0" xfId="0" applyNumberFormat="1" applyFont="1" applyBorder="1" applyAlignment="1">
      <alignment horizontal="right" vertical="center" wrapText="1"/>
    </xf>
    <xf numFmtId="0" fontId="5" fillId="0" borderId="1" xfId="53" applyNumberFormat="1" applyFont="1" applyBorder="1">
      <alignment horizontal="left" vertical="center" wrapText="1"/>
    </xf>
    <xf numFmtId="178" fontId="5" fillId="0" borderId="1" xfId="53" applyNumberFormat="1" applyFont="1" applyBorder="1" applyAlignment="1">
      <alignment horizontal="right" vertical="center" wrapText="1"/>
    </xf>
    <xf numFmtId="178" fontId="5"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0" fontId="17" fillId="0" borderId="0" xfId="0" applyFont="1" applyFill="1" applyAlignment="1">
      <alignment vertical="top"/>
    </xf>
    <xf numFmtId="0" fontId="9" fillId="0" borderId="0" xfId="0" applyFont="1" applyFill="1" applyAlignment="1">
      <alignment horizontal="right"/>
    </xf>
    <xf numFmtId="0" fontId="18" fillId="0" borderId="0" xfId="0" applyFont="1" applyFill="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right" vertical="center" wrapText="1"/>
    </xf>
    <xf numFmtId="0" fontId="11" fillId="0" borderId="1" xfId="0" applyFont="1" applyFill="1" applyBorder="1" applyAlignment="1">
      <alignment horizontal="center" vertical="center"/>
    </xf>
    <xf numFmtId="0" fontId="5" fillId="0"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2"/>
    </xf>
    <xf numFmtId="0" fontId="5" fillId="0" borderId="1" xfId="0" applyFont="1" applyFill="1" applyBorder="1" applyAlignment="1">
      <alignment horizontal="center" vertical="center" wrapText="1"/>
    </xf>
    <xf numFmtId="178" fontId="5" fillId="0" borderId="1" xfId="0" applyNumberFormat="1" applyFont="1" applyFill="1" applyBorder="1" applyAlignment="1">
      <alignment horizontal="right" vertical="center"/>
    </xf>
    <xf numFmtId="49" fontId="5" fillId="0" borderId="0" xfId="53" applyBorder="1" applyAlignment="1">
      <alignment horizontal="right" vertical="center" wrapText="1"/>
    </xf>
    <xf numFmtId="49" fontId="5" fillId="0" borderId="0" xfId="53" applyBorder="1">
      <alignment horizontal="left" vertical="center" wrapText="1"/>
    </xf>
    <xf numFmtId="49" fontId="19" fillId="0" borderId="1" xfId="53" applyFont="1" applyAlignment="1">
      <alignment horizontal="center" vertical="center" wrapText="1"/>
    </xf>
    <xf numFmtId="180" fontId="5" fillId="0" borderId="1" xfId="56" applyAlignment="1">
      <alignment horizontal="center" vertical="center" wrapText="1"/>
    </xf>
    <xf numFmtId="49" fontId="5" fillId="0" borderId="1" xfId="0" applyNumberFormat="1" applyFont="1" applyBorder="1" applyAlignment="1">
      <alignment horizontal="left" vertical="center" wrapText="1"/>
    </xf>
    <xf numFmtId="178" fontId="5" fillId="0" borderId="1" xfId="0" applyNumberFormat="1" applyFont="1" applyBorder="1" applyAlignment="1">
      <alignment horizontal="right" vertical="center" wrapText="1"/>
    </xf>
    <xf numFmtId="49" fontId="5" fillId="0" borderId="1" xfId="0" applyNumberFormat="1" applyFont="1" applyBorder="1" applyAlignment="1">
      <alignment horizontal="left" vertical="center" wrapText="1" indent="1"/>
    </xf>
    <xf numFmtId="49" fontId="5" fillId="0" borderId="1" xfId="0" applyNumberFormat="1" applyFont="1" applyBorder="1" applyAlignment="1">
      <alignment horizontal="center" vertical="center" wrapText="1"/>
    </xf>
    <xf numFmtId="49" fontId="12" fillId="0" borderId="1" xfId="0" applyNumberFormat="1" applyFont="1" applyBorder="1" applyAlignment="1">
      <alignment horizontal="left" vertical="center" wrapText="1"/>
    </xf>
    <xf numFmtId="178" fontId="12" fillId="0" borderId="1" xfId="54" applyFont="1" applyAlignment="1">
      <alignment horizontal="left" vertical="center" wrapText="1"/>
    </xf>
    <xf numFmtId="178" fontId="12" fillId="0" borderId="1" xfId="0" applyNumberFormat="1" applyFont="1" applyBorder="1" applyAlignment="1">
      <alignment horizontal="left" vertical="center" wrapText="1"/>
    </xf>
    <xf numFmtId="178" fontId="12" fillId="0" borderId="1" xfId="0" applyNumberFormat="1" applyFont="1" applyBorder="1" applyAlignment="1">
      <alignment horizontal="center" vertical="center" wrapText="1"/>
    </xf>
    <xf numFmtId="178" fontId="12" fillId="0" borderId="1" xfId="54" applyFont="1" applyAlignment="1">
      <alignment horizontal="right" vertical="center" wrapText="1"/>
    </xf>
    <xf numFmtId="49" fontId="5" fillId="0" borderId="1" xfId="53">
      <alignment horizontal="left" vertical="center" wrapText="1"/>
    </xf>
    <xf numFmtId="49" fontId="12" fillId="0" borderId="1" xfId="53" applyFont="1">
      <alignment horizontal="left" vertical="center" wrapText="1"/>
    </xf>
    <xf numFmtId="178" fontId="5" fillId="0" borderId="1" xfId="0" applyNumberFormat="1" applyFont="1" applyBorder="1" applyAlignment="1">
      <alignment horizontal="left" vertical="center" wrapText="1"/>
    </xf>
    <xf numFmtId="0" fontId="0" fillId="0" borderId="0" xfId="0" applyFont="1" applyAlignment="1">
      <alignment vertical="top" wrapText="1"/>
    </xf>
    <xf numFmtId="0" fontId="0" fillId="0" borderId="0" xfId="0" applyAlignment="1">
      <alignment vertical="top" wrapText="1"/>
    </xf>
    <xf numFmtId="0" fontId="20" fillId="0" borderId="0" xfId="0" applyFont="1">
      <alignment vertical="top"/>
    </xf>
    <xf numFmtId="0" fontId="9" fillId="0" borderId="0" xfId="0" applyFont="1" applyBorder="1" applyAlignment="1"/>
    <xf numFmtId="0" fontId="5" fillId="0" borderId="0" xfId="0" applyFont="1" applyBorder="1">
      <alignment vertical="top"/>
    </xf>
    <xf numFmtId="0" fontId="5" fillId="0" borderId="0" xfId="0" applyFont="1" applyBorder="1" applyAlignment="1"/>
    <xf numFmtId="0" fontId="15" fillId="0" borderId="0" xfId="0" applyFont="1" applyBorder="1" applyAlignment="1">
      <alignment horizontal="center" vertical="center"/>
    </xf>
    <xf numFmtId="0" fontId="21" fillId="0" borderId="0" xfId="0" applyFont="1" applyBorder="1" applyAlignment="1">
      <alignment horizontal="center" vertical="center"/>
    </xf>
    <xf numFmtId="0" fontId="12" fillId="0" borderId="0" xfId="0" applyFont="1" applyBorder="1" applyAlignment="1">
      <alignment horizontal="left"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49" fontId="16" fillId="0" borderId="1" xfId="53" applyFont="1" applyAlignment="1">
      <alignment horizontal="center" vertical="center" wrapText="1"/>
    </xf>
    <xf numFmtId="0" fontId="5" fillId="0" borderId="0" xfId="0" applyFont="1" applyBorder="1" applyAlignment="1">
      <alignment horizontal="right" vertical="center"/>
    </xf>
    <xf numFmtId="0" fontId="12" fillId="0" borderId="0" xfId="0" applyFont="1" applyBorder="1" applyAlignment="1">
      <alignment wrapText="1"/>
    </xf>
    <xf numFmtId="0" fontId="12" fillId="0" borderId="0" xfId="0" applyFont="1" applyBorder="1" applyAlignment="1">
      <alignment horizontal="right" vertical="center" wrapText="1"/>
    </xf>
    <xf numFmtId="178" fontId="5" fillId="0" borderId="1" xfId="54" applyFont="1" applyAlignment="1">
      <alignment horizontal="right" vertical="center" shrinkToFit="1"/>
    </xf>
    <xf numFmtId="178" fontId="5" fillId="0" borderId="1" xfId="54" applyFont="1" applyAlignment="1">
      <alignment horizontal="right" vertical="center" wrapText="1"/>
    </xf>
    <xf numFmtId="178" fontId="5" fillId="0" borderId="1" xfId="0" applyNumberFormat="1" applyFont="1" applyBorder="1" applyAlignment="1">
      <alignment horizontal="right" vertical="center" shrinkToFit="1"/>
    </xf>
    <xf numFmtId="0" fontId="22" fillId="0" borderId="0" xfId="0" applyFont="1">
      <alignment vertical="top"/>
    </xf>
    <xf numFmtId="0" fontId="9" fillId="0" borderId="0" xfId="0" applyFont="1" applyBorder="1">
      <alignment vertical="top"/>
    </xf>
    <xf numFmtId="0" fontId="23" fillId="0" borderId="0" xfId="0" applyFont="1" applyBorder="1" applyAlignment="1">
      <alignment horizontal="center" vertical="center"/>
    </xf>
    <xf numFmtId="0" fontId="5" fillId="0" borderId="0" xfId="0" applyFont="1" applyBorder="1" applyAlignment="1">
      <alignment horizontal="left" vertical="center"/>
    </xf>
    <xf numFmtId="49" fontId="5" fillId="0" borderId="1" xfId="53" applyAlignment="1">
      <alignment horizontal="center" vertical="center" wrapText="1"/>
    </xf>
    <xf numFmtId="0" fontId="12" fillId="0" borderId="0" xfId="0" applyFont="1" applyBorder="1" applyAlignment="1"/>
    <xf numFmtId="0" fontId="5" fillId="0" borderId="0" xfId="0" applyFont="1" applyBorder="1" applyAlignment="1">
      <alignment horizontal="right"/>
    </xf>
    <xf numFmtId="0" fontId="19" fillId="0" borderId="1" xfId="0" applyFont="1" applyBorder="1" applyAlignment="1">
      <alignment horizontal="center" vertical="center"/>
    </xf>
    <xf numFmtId="178" fontId="24" fillId="0" borderId="1" xfId="54" applyFont="1" applyAlignment="1">
      <alignment horizontal="right" vertical="center" shrinkToFit="1"/>
    </xf>
    <xf numFmtId="178" fontId="5" fillId="0" borderId="1" xfId="54" applyAlignment="1">
      <alignment horizontal="right" vertical="center" wrapText="1"/>
    </xf>
    <xf numFmtId="178" fontId="25" fillId="0" borderId="1" xfId="0" applyNumberFormat="1" applyFont="1" applyFill="1" applyBorder="1" applyAlignment="1">
      <alignment horizontal="right" vertical="center" shrinkToFit="1"/>
    </xf>
    <xf numFmtId="178" fontId="5" fillId="0" borderId="1" xfId="0" applyNumberFormat="1" applyFont="1" applyBorder="1" applyAlignment="1">
      <alignment horizontal="right" vertical="center"/>
    </xf>
    <xf numFmtId="0" fontId="26" fillId="0" borderId="0" xfId="0" applyFont="1">
      <alignment vertical="top"/>
    </xf>
    <xf numFmtId="0" fontId="0" fillId="0" borderId="0" xfId="0" applyFont="1">
      <alignment vertical="top"/>
    </xf>
    <xf numFmtId="181" fontId="20" fillId="0" borderId="0" xfId="0" applyNumberFormat="1" applyFont="1">
      <alignment vertical="top"/>
    </xf>
    <xf numFmtId="0" fontId="9" fillId="0" borderId="0" xfId="0" applyFont="1" applyBorder="1" applyAlignment="1">
      <alignment horizontal="center" wrapText="1"/>
    </xf>
    <xf numFmtId="0" fontId="9" fillId="0" borderId="0" xfId="0" applyFont="1" applyBorder="1" applyAlignment="1">
      <alignment wrapText="1"/>
    </xf>
    <xf numFmtId="0" fontId="5" fillId="0" borderId="0" xfId="0" applyFont="1" applyBorder="1" applyAlignment="1">
      <alignment horizontal="right" wrapText="1"/>
    </xf>
    <xf numFmtId="0" fontId="27"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12" fillId="0" borderId="0" xfId="0" applyFont="1" applyBorder="1" applyAlignment="1">
      <alignment horizontal="left" vertical="center" shrinkToFit="1"/>
    </xf>
    <xf numFmtId="0" fontId="12" fillId="0" borderId="0" xfId="0" applyFont="1" applyBorder="1" applyAlignment="1">
      <alignment horizontal="center" vertical="center" shrinkToFit="1"/>
    </xf>
    <xf numFmtId="0" fontId="12" fillId="0" borderId="0" xfId="0" applyFont="1" applyBorder="1" applyAlignment="1">
      <alignment shrinkToFit="1"/>
    </xf>
    <xf numFmtId="0" fontId="12" fillId="0" borderId="0" xfId="0" applyFont="1" applyBorder="1" applyAlignment="1">
      <alignment horizontal="right" shrinkToFit="1"/>
    </xf>
    <xf numFmtId="0" fontId="29" fillId="0" borderId="1" xfId="0" applyFont="1" applyBorder="1" applyAlignment="1">
      <alignment horizontal="center" vertical="center" shrinkToFit="1"/>
    </xf>
    <xf numFmtId="0" fontId="29"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178" fontId="5" fillId="0" borderId="1" xfId="0" applyNumberFormat="1" applyFont="1" applyBorder="1" applyAlignment="1">
      <alignment horizontal="center" vertical="center" shrinkToFit="1"/>
    </xf>
    <xf numFmtId="181" fontId="5" fillId="0" borderId="1" xfId="0" applyNumberFormat="1" applyFont="1" applyBorder="1" applyAlignment="1">
      <alignment horizontal="left" vertical="center" shrinkToFit="1"/>
    </xf>
    <xf numFmtId="0" fontId="1" fillId="0" borderId="0" xfId="57" applyFont="1" applyFill="1" applyBorder="1" applyAlignment="1" applyProtection="1"/>
    <xf numFmtId="49" fontId="1" fillId="0" borderId="0" xfId="57" applyNumberFormat="1" applyFont="1" applyFill="1" applyBorder="1" applyAlignment="1" applyProtection="1"/>
    <xf numFmtId="0" fontId="1" fillId="0" borderId="0" xfId="57" applyFont="1" applyFill="1" applyBorder="1" applyAlignment="1" applyProtection="1">
      <alignment vertical="top"/>
    </xf>
    <xf numFmtId="0" fontId="30" fillId="0" borderId="0" xfId="57" applyFont="1" applyFill="1" applyBorder="1" applyAlignment="1" applyProtection="1">
      <alignment horizontal="right" vertical="center"/>
    </xf>
    <xf numFmtId="0" fontId="3" fillId="0" borderId="0" xfId="57" applyFont="1" applyFill="1" applyBorder="1" applyAlignment="1" applyProtection="1">
      <alignment horizontal="right" vertical="center"/>
    </xf>
    <xf numFmtId="0" fontId="31" fillId="0" borderId="0" xfId="57" applyFont="1" applyFill="1" applyBorder="1" applyAlignment="1" applyProtection="1">
      <alignment horizontal="center" vertical="center"/>
    </xf>
    <xf numFmtId="0" fontId="3" fillId="0" borderId="0" xfId="57" applyFont="1" applyFill="1" applyBorder="1" applyAlignment="1" applyProtection="1">
      <alignment horizontal="left" vertical="center"/>
      <protection locked="0"/>
    </xf>
    <xf numFmtId="0" fontId="30" fillId="0" borderId="0" xfId="57" applyFont="1" applyFill="1" applyBorder="1" applyAlignment="1" applyProtection="1">
      <alignment horizontal="right"/>
    </xf>
    <xf numFmtId="0" fontId="3" fillId="0" borderId="0" xfId="57" applyFont="1" applyFill="1" applyBorder="1" applyAlignment="1" applyProtection="1">
      <alignment horizontal="right"/>
    </xf>
    <xf numFmtId="49" fontId="32" fillId="0" borderId="2" xfId="57" applyNumberFormat="1" applyFont="1" applyFill="1" applyBorder="1" applyAlignment="1" applyProtection="1">
      <alignment horizontal="center" vertical="center" wrapText="1"/>
    </xf>
    <xf numFmtId="49" fontId="32" fillId="0" borderId="3" xfId="57" applyNumberFormat="1" applyFont="1" applyFill="1" applyBorder="1" applyAlignment="1" applyProtection="1">
      <alignment horizontal="center" vertical="center" wrapText="1"/>
    </xf>
    <xf numFmtId="0" fontId="32" fillId="0" borderId="4" xfId="57" applyFont="1" applyFill="1" applyBorder="1" applyAlignment="1" applyProtection="1">
      <alignment horizontal="center" vertical="center"/>
      <protection locked="0"/>
    </xf>
    <xf numFmtId="0" fontId="32" fillId="0" borderId="2" xfId="57" applyFont="1" applyFill="1" applyBorder="1" applyAlignment="1" applyProtection="1">
      <alignment horizontal="center" vertical="center"/>
      <protection locked="0"/>
    </xf>
    <xf numFmtId="0" fontId="32" fillId="0" borderId="5" xfId="57" applyFont="1" applyFill="1" applyBorder="1" applyAlignment="1" applyProtection="1">
      <alignment horizontal="center" vertical="center"/>
    </xf>
    <xf numFmtId="0" fontId="32" fillId="0" borderId="3" xfId="57" applyFont="1" applyFill="1" applyBorder="1" applyAlignment="1" applyProtection="1">
      <alignment horizontal="center" vertical="center"/>
    </xf>
    <xf numFmtId="0" fontId="32" fillId="0" borderId="6" xfId="57" applyFont="1" applyFill="1" applyBorder="1" applyAlignment="1" applyProtection="1">
      <alignment horizontal="center" vertical="center"/>
    </xf>
    <xf numFmtId="49" fontId="32" fillId="0" borderId="1" xfId="57" applyNumberFormat="1" applyFont="1" applyFill="1" applyBorder="1" applyAlignment="1" applyProtection="1">
      <alignment horizontal="center" vertical="center"/>
    </xf>
    <xf numFmtId="0" fontId="32" fillId="0" borderId="7" xfId="57" applyFont="1" applyFill="1" applyBorder="1" applyAlignment="1" applyProtection="1">
      <alignment horizontal="center" vertical="center"/>
    </xf>
    <xf numFmtId="0" fontId="32" fillId="0" borderId="1" xfId="57" applyFont="1" applyFill="1" applyBorder="1" applyAlignment="1" applyProtection="1">
      <alignment horizontal="center" vertical="center"/>
    </xf>
    <xf numFmtId="0" fontId="33" fillId="0" borderId="1" xfId="57" applyFont="1" applyFill="1" applyBorder="1" applyAlignment="1" applyProtection="1">
      <alignment horizontal="center" vertical="center"/>
    </xf>
    <xf numFmtId="0" fontId="32" fillId="0" borderId="8" xfId="57" applyFont="1" applyFill="1" applyBorder="1" applyAlignment="1" applyProtection="1">
      <alignment horizontal="center" vertical="center"/>
    </xf>
    <xf numFmtId="0" fontId="34" fillId="0" borderId="1" xfId="57" applyFont="1" applyFill="1" applyBorder="1" applyAlignment="1" applyProtection="1">
      <alignment horizontal="left" vertical="center" wrapText="1"/>
    </xf>
    <xf numFmtId="0" fontId="3" fillId="0" borderId="1" xfId="57" applyFont="1" applyFill="1" applyBorder="1" applyAlignment="1" applyProtection="1">
      <alignment horizontal="left" vertical="center" wrapText="1"/>
    </xf>
    <xf numFmtId="4" fontId="35" fillId="0" borderId="1" xfId="57" applyNumberFormat="1" applyFont="1" applyFill="1" applyBorder="1" applyAlignment="1" applyProtection="1">
      <alignment horizontal="right" vertical="center" wrapText="1"/>
    </xf>
    <xf numFmtId="0" fontId="35" fillId="0" borderId="1" xfId="57" applyFont="1" applyFill="1" applyBorder="1" applyAlignment="1" applyProtection="1">
      <alignment horizontal="left" vertical="center" wrapText="1"/>
    </xf>
    <xf numFmtId="178" fontId="5" fillId="0" borderId="1" xfId="54">
      <alignment horizontal="right" vertical="center"/>
    </xf>
    <xf numFmtId="178" fontId="5" fillId="0" borderId="4" xfId="54" applyBorder="1">
      <alignment horizontal="right" vertical="center"/>
    </xf>
    <xf numFmtId="178" fontId="5" fillId="0" borderId="1" xfId="54" applyFont="1">
      <alignment horizontal="right" vertical="center"/>
    </xf>
    <xf numFmtId="178" fontId="5" fillId="0" borderId="2" xfId="54" applyFont="1" applyBorder="1">
      <alignment horizontal="right" vertical="center"/>
    </xf>
    <xf numFmtId="4" fontId="35" fillId="0" borderId="9" xfId="57" applyNumberFormat="1" applyFont="1" applyFill="1" applyBorder="1" applyAlignment="1" applyProtection="1">
      <alignment horizontal="right" vertical="center" wrapText="1"/>
    </xf>
    <xf numFmtId="0" fontId="5" fillId="0" borderId="1" xfId="0" applyFont="1" applyBorder="1" applyAlignment="1">
      <alignment horizontal="left" vertical="center" wrapText="1" indent="1"/>
    </xf>
    <xf numFmtId="178" fontId="5" fillId="0" borderId="2" xfId="54" applyBorder="1">
      <alignment horizontal="right" vertical="center"/>
    </xf>
    <xf numFmtId="0" fontId="5" fillId="0" borderId="1" xfId="0" applyFont="1" applyBorder="1" applyAlignment="1">
      <alignment horizontal="left" vertical="center" wrapText="1" indent="2"/>
    </xf>
    <xf numFmtId="4" fontId="35" fillId="0" borderId="10" xfId="57" applyNumberFormat="1" applyFont="1" applyFill="1" applyBorder="1" applyAlignment="1" applyProtection="1">
      <alignment horizontal="right" vertical="center" wrapText="1"/>
    </xf>
    <xf numFmtId="0" fontId="35" fillId="0" borderId="2" xfId="57" applyFont="1" applyFill="1" applyBorder="1" applyAlignment="1" applyProtection="1">
      <alignment horizontal="center" vertical="center"/>
    </xf>
    <xf numFmtId="0" fontId="35" fillId="0" borderId="3" xfId="57" applyFont="1" applyFill="1" applyBorder="1" applyAlignment="1" applyProtection="1">
      <alignment horizontal="center" vertical="center"/>
    </xf>
    <xf numFmtId="4" fontId="35" fillId="0" borderId="1" xfId="57" applyNumberFormat="1" applyFont="1" applyFill="1" applyBorder="1" applyAlignment="1" applyProtection="1">
      <alignment horizontal="right" vertical="center" wrapText="1"/>
      <protection locked="0"/>
    </xf>
    <xf numFmtId="0" fontId="0" fillId="0" borderId="0" xfId="0" applyFont="1" applyFill="1" applyBorder="1" applyAlignment="1"/>
    <xf numFmtId="0" fontId="36" fillId="0" borderId="0" xfId="0" applyFont="1" applyFill="1" applyBorder="1" applyAlignment="1">
      <alignment horizontal="right" vertical="center"/>
    </xf>
    <xf numFmtId="0" fontId="37" fillId="0" borderId="0" xfId="0" applyFont="1" applyFill="1" applyBorder="1" applyAlignment="1">
      <alignment horizontal="center" vertical="center"/>
    </xf>
    <xf numFmtId="0" fontId="38" fillId="0" borderId="0" xfId="0" applyFont="1" applyFill="1" applyBorder="1" applyAlignment="1">
      <alignment horizontal="center" vertical="center"/>
    </xf>
    <xf numFmtId="0" fontId="36" fillId="0" borderId="0" xfId="0" applyFont="1" applyFill="1" applyBorder="1" applyAlignment="1" applyProtection="1">
      <alignment horizontal="left" vertical="center"/>
      <protection locked="0"/>
    </xf>
    <xf numFmtId="0" fontId="39" fillId="0" borderId="0" xfId="0" applyFont="1" applyFill="1" applyBorder="1" applyAlignment="1">
      <alignment horizontal="center" vertical="center"/>
    </xf>
    <xf numFmtId="0" fontId="36" fillId="0" borderId="0" xfId="0" applyFont="1" applyFill="1" applyBorder="1" applyAlignment="1">
      <alignment horizontal="right"/>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4" xfId="0" applyFont="1" applyFill="1" applyBorder="1" applyAlignment="1">
      <alignment horizontal="center" vertical="center"/>
    </xf>
    <xf numFmtId="0" fontId="40" fillId="0" borderId="4" xfId="0" applyFont="1" applyFill="1" applyBorder="1" applyAlignment="1" applyProtection="1">
      <alignment horizontal="center" vertical="center"/>
      <protection locked="0"/>
    </xf>
    <xf numFmtId="0" fontId="40" fillId="0" borderId="7" xfId="0" applyFont="1" applyFill="1" applyBorder="1" applyAlignment="1">
      <alignment horizontal="center" vertical="center"/>
    </xf>
    <xf numFmtId="0" fontId="40" fillId="0" borderId="7" xfId="0" applyFont="1" applyFill="1" applyBorder="1" applyAlignment="1">
      <alignment horizontal="center" vertical="center" wrapText="1"/>
    </xf>
    <xf numFmtId="0" fontId="41" fillId="0" borderId="1" xfId="0" applyFont="1" applyFill="1" applyBorder="1" applyAlignment="1">
      <alignment vertical="center"/>
    </xf>
    <xf numFmtId="4" fontId="41" fillId="0" borderId="1" xfId="0" applyNumberFormat="1" applyFont="1" applyFill="1" applyBorder="1" applyAlignment="1" applyProtection="1">
      <alignment horizontal="right" vertical="center"/>
      <protection locked="0"/>
    </xf>
    <xf numFmtId="49" fontId="41" fillId="0" borderId="1" xfId="53" applyNumberFormat="1" applyFont="1" applyBorder="1">
      <alignment horizontal="left" vertical="center" wrapText="1"/>
    </xf>
    <xf numFmtId="0" fontId="42" fillId="0" borderId="1" xfId="0" applyFont="1" applyFill="1" applyBorder="1" applyAlignment="1">
      <alignment vertical="center"/>
    </xf>
    <xf numFmtId="4" fontId="36" fillId="0" borderId="1" xfId="0" applyNumberFormat="1" applyFont="1" applyFill="1" applyBorder="1" applyAlignment="1" applyProtection="1">
      <alignment horizontal="right" vertical="center"/>
      <protection locked="0"/>
    </xf>
    <xf numFmtId="49" fontId="42" fillId="0" borderId="1" xfId="53" applyNumberFormat="1" applyFont="1" applyBorder="1">
      <alignment horizontal="left" vertical="center" wrapText="1"/>
    </xf>
    <xf numFmtId="0" fontId="36" fillId="0" borderId="1" xfId="0" applyFont="1" applyFill="1" applyBorder="1" applyAlignment="1">
      <alignment vertical="center"/>
    </xf>
    <xf numFmtId="4" fontId="41" fillId="0" borderId="1" xfId="0" applyNumberFormat="1" applyFont="1" applyFill="1" applyBorder="1" applyAlignment="1">
      <alignment horizontal="right" vertical="center"/>
    </xf>
    <xf numFmtId="4" fontId="36" fillId="0" borderId="1" xfId="0" applyNumberFormat="1" applyFont="1" applyFill="1" applyBorder="1" applyAlignment="1">
      <alignment horizontal="right" vertical="center"/>
    </xf>
    <xf numFmtId="0" fontId="42" fillId="0" borderId="1" xfId="0" applyFont="1" applyFill="1" applyBorder="1" applyAlignment="1">
      <alignment horizontal="left" vertical="center"/>
    </xf>
    <xf numFmtId="0" fontId="41" fillId="0" borderId="1" xfId="0" applyFont="1" applyFill="1" applyBorder="1" applyAlignment="1" applyProtection="1">
      <alignment horizontal="center" vertical="center"/>
      <protection locked="0"/>
    </xf>
    <xf numFmtId="0" fontId="36" fillId="0" borderId="1" xfId="0" applyFont="1" applyFill="1" applyBorder="1" applyAlignment="1">
      <alignment horizontal="left" vertical="center"/>
    </xf>
    <xf numFmtId="0" fontId="41" fillId="0" borderId="1" xfId="0" applyFont="1" applyFill="1" applyBorder="1" applyAlignment="1">
      <alignment horizontal="center" vertical="center"/>
    </xf>
    <xf numFmtId="0" fontId="0" fillId="0" borderId="0" xfId="0" applyFont="1">
      <alignment vertical="top"/>
    </xf>
    <xf numFmtId="0" fontId="20" fillId="0" borderId="0" xfId="0" applyFont="1">
      <alignment vertical="top"/>
    </xf>
    <xf numFmtId="0" fontId="4" fillId="0" borderId="0" xfId="57" applyFont="1" applyFill="1" applyBorder="1" applyAlignment="1" applyProtection="1">
      <alignment horizontal="center" vertical="center"/>
    </xf>
    <xf numFmtId="0" fontId="12" fillId="0" borderId="0" xfId="0" applyFont="1" applyBorder="1" applyAlignment="1">
      <alignment horizontal="right"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5" fillId="0" borderId="1" xfId="0" applyFont="1" applyBorder="1" applyAlignment="1">
      <alignment horizontal="center" vertical="center"/>
    </xf>
    <xf numFmtId="178" fontId="5" fillId="0" borderId="1" xfId="54" applyFont="1">
      <alignment horizontal="right" vertical="center"/>
    </xf>
    <xf numFmtId="0" fontId="43" fillId="0" borderId="0" xfId="0" applyFont="1">
      <alignment vertical="top"/>
    </xf>
    <xf numFmtId="0" fontId="44" fillId="0" borderId="0" xfId="57" applyFont="1" applyFill="1" applyBorder="1" applyAlignment="1" applyProtection="1">
      <alignment horizontal="center" vertical="center"/>
      <protection locked="0"/>
    </xf>
    <xf numFmtId="0" fontId="29" fillId="0" borderId="3"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5" fillId="0" borderId="1" xfId="0" applyFont="1" applyBorder="1" applyAlignment="1">
      <alignment horizontal="left" vertical="center" shrinkToFit="1"/>
    </xf>
    <xf numFmtId="0" fontId="44" fillId="0" borderId="0" xfId="57" applyFont="1" applyFill="1" applyBorder="1" applyAlignment="1" applyProtection="1">
      <alignment horizontal="center" vertical="center"/>
    </xf>
    <xf numFmtId="0" fontId="4" fillId="0" borderId="0" xfId="57" applyFont="1" applyFill="1" applyBorder="1" applyAlignment="1" applyProtection="1">
      <alignment horizontal="center" vertical="top"/>
    </xf>
    <xf numFmtId="0" fontId="12" fillId="0" borderId="0" xfId="0" applyFont="1" applyBorder="1" applyAlignment="1">
      <alignment horizontal="left" vertical="center"/>
    </xf>
    <xf numFmtId="0" fontId="29" fillId="0" borderId="0" xfId="0" applyFont="1" applyBorder="1" applyAlignment="1">
      <alignment horizontal="center" vertical="center"/>
    </xf>
    <xf numFmtId="0" fontId="12" fillId="0" borderId="0" xfId="0" applyFont="1" applyBorder="1" applyAlignment="1">
      <alignment horizontal="right"/>
    </xf>
    <xf numFmtId="0" fontId="45" fillId="0" borderId="1" xfId="0" applyFont="1" applyBorder="1" applyAlignment="1">
      <alignment horizontal="center" vertical="center"/>
    </xf>
    <xf numFmtId="0" fontId="5" fillId="0" borderId="7" xfId="0" applyFont="1" applyBorder="1" applyAlignment="1">
      <alignment horizontal="left" vertical="center" shrinkToFit="1"/>
    </xf>
    <xf numFmtId="0" fontId="16" fillId="0" borderId="1" xfId="0" applyFont="1" applyBorder="1" applyAlignment="1">
      <alignment horizontal="center" vertical="center" shrinkToFit="1"/>
    </xf>
    <xf numFmtId="0" fontId="16" fillId="0" borderId="7" xfId="0" applyFont="1" applyBorder="1" applyAlignment="1">
      <alignment horizontal="center" vertical="center" shrinkToFit="1"/>
    </xf>
    <xf numFmtId="178" fontId="16" fillId="0" borderId="1" xfId="54" applyFont="1" applyAlignment="1">
      <alignment horizontal="right" vertical="center" shrinkToFit="1"/>
    </xf>
    <xf numFmtId="49" fontId="42" fillId="0" borderId="1" xfId="53" applyNumberFormat="1" applyFont="1" applyBorder="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0"/>
  <sheetViews>
    <sheetView showZeros="0" workbookViewId="0">
      <pane ySplit="6" topLeftCell="A7" activePane="bottomLeft" state="frozen"/>
      <selection/>
      <selection pane="bottomLeft" activeCell="B24" sqref="B24"/>
    </sheetView>
  </sheetViews>
  <sheetFormatPr defaultColWidth="8.85" defaultRowHeight="15" customHeight="1" outlineLevelCol="3"/>
  <cols>
    <col min="1" max="4" width="35.7" customWidth="1"/>
  </cols>
  <sheetData>
    <row r="1" ht="18.75" customHeight="1" spans="1:4">
      <c r="A1" s="77"/>
      <c r="B1" s="77"/>
      <c r="C1" s="77"/>
      <c r="D1" s="102" t="s">
        <v>0</v>
      </c>
    </row>
    <row r="2" ht="34" customHeight="1" spans="1:4">
      <c r="A2" s="203" t="s">
        <v>1</v>
      </c>
      <c r="B2" s="204"/>
      <c r="C2" s="204"/>
      <c r="D2" s="204"/>
    </row>
    <row r="3" s="189" customFormat="1" ht="35" customHeight="1" spans="1:4">
      <c r="A3" s="205" t="str">
        <f>"单位名称："&amp;"云南红塔产业园区管理委员会"</f>
        <v>单位名称：云南红塔产业园区管理委员会</v>
      </c>
      <c r="B3" s="205"/>
      <c r="C3" s="206"/>
      <c r="D3" s="207" t="s">
        <v>2</v>
      </c>
    </row>
    <row r="4" s="189" customFormat="1" ht="22.5" customHeight="1" spans="1:4">
      <c r="A4" s="208" t="s">
        <v>3</v>
      </c>
      <c r="B4" s="208"/>
      <c r="C4" s="208" t="s">
        <v>4</v>
      </c>
      <c r="D4" s="208"/>
    </row>
    <row r="5" s="189" customFormat="1" ht="18.75" customHeight="1" spans="1:4">
      <c r="A5" s="208" t="s">
        <v>5</v>
      </c>
      <c r="B5" s="208" t="s">
        <v>6</v>
      </c>
      <c r="C5" s="208" t="s">
        <v>7</v>
      </c>
      <c r="D5" s="208" t="s">
        <v>6</v>
      </c>
    </row>
    <row r="6" s="189" customFormat="1" ht="18.75" customHeight="1" spans="1:4">
      <c r="A6" s="208"/>
      <c r="B6" s="208"/>
      <c r="C6" s="208"/>
      <c r="D6" s="208"/>
    </row>
    <row r="7" s="190" customFormat="1" ht="22.5" customHeight="1" spans="1:4">
      <c r="A7" s="202" t="s">
        <v>8</v>
      </c>
      <c r="B7" s="93">
        <v>11920000</v>
      </c>
      <c r="C7" s="202" t="str">
        <f>"一"&amp;"、"&amp;"一般公共服务支出"</f>
        <v>一、一般公共服务支出</v>
      </c>
      <c r="D7" s="93">
        <v>10149718.18</v>
      </c>
    </row>
    <row r="8" s="190" customFormat="1" ht="22.5" customHeight="1" spans="1:4">
      <c r="A8" s="202" t="s">
        <v>9</v>
      </c>
      <c r="B8" s="93">
        <v>3080000</v>
      </c>
      <c r="C8" s="202" t="str">
        <f>"二"&amp;"、"&amp;"社会保障和就业支出"</f>
        <v>二、社会保障和就业支出</v>
      </c>
      <c r="D8" s="93">
        <v>676556.96</v>
      </c>
    </row>
    <row r="9" s="190" customFormat="1" ht="22.5" customHeight="1" spans="1:4">
      <c r="A9" s="202" t="s">
        <v>10</v>
      </c>
      <c r="B9" s="93"/>
      <c r="C9" s="202" t="str">
        <f>"三"&amp;"、"&amp;"卫生健康支出"</f>
        <v>三、卫生健康支出</v>
      </c>
      <c r="D9" s="93">
        <v>528704.86</v>
      </c>
    </row>
    <row r="10" s="190" customFormat="1" ht="22.5" customHeight="1" spans="1:4">
      <c r="A10" s="202" t="s">
        <v>11</v>
      </c>
      <c r="B10" s="93"/>
      <c r="C10" s="202" t="str">
        <f>"四"&amp;"、"&amp;"城乡社区支出"</f>
        <v>四、城乡社区支出</v>
      </c>
      <c r="D10" s="93">
        <v>3080000</v>
      </c>
    </row>
    <row r="11" s="190" customFormat="1" ht="22.5" customHeight="1" spans="1:4">
      <c r="A11" s="202" t="s">
        <v>12</v>
      </c>
      <c r="B11" s="93"/>
      <c r="C11" s="202" t="str">
        <f>"五"&amp;"、"&amp;"住房保障支出"</f>
        <v>五、住房保障支出</v>
      </c>
      <c r="D11" s="93">
        <v>565020</v>
      </c>
    </row>
    <row r="12" s="190" customFormat="1" ht="22.5" customHeight="1" spans="1:4">
      <c r="A12" s="202"/>
      <c r="B12" s="93"/>
      <c r="C12" s="202"/>
      <c r="D12" s="93"/>
    </row>
    <row r="13" s="190" customFormat="1" ht="22.5" customHeight="1" spans="1:4">
      <c r="A13" s="202"/>
      <c r="B13" s="93"/>
      <c r="C13" s="202"/>
      <c r="D13" s="93"/>
    </row>
    <row r="14" s="190" customFormat="1" ht="22.5" customHeight="1" spans="1:4">
      <c r="A14" s="202"/>
      <c r="B14" s="93"/>
      <c r="C14" s="202"/>
      <c r="D14" s="93"/>
    </row>
    <row r="15" s="190" customFormat="1" ht="22.5" customHeight="1" spans="1:4">
      <c r="A15" s="209"/>
      <c r="B15" s="93"/>
      <c r="C15" s="210"/>
      <c r="D15" s="93"/>
    </row>
    <row r="16" s="190" customFormat="1" ht="22.5" customHeight="1" spans="1:4">
      <c r="A16" s="209"/>
      <c r="B16" s="93"/>
      <c r="C16" s="210"/>
      <c r="D16" s="93"/>
    </row>
    <row r="17" s="190" customFormat="1" ht="22.5" customHeight="1" spans="1:4">
      <c r="A17" s="209"/>
      <c r="B17" s="93"/>
      <c r="C17" s="210"/>
      <c r="D17" s="93"/>
    </row>
    <row r="18" s="190" customFormat="1" ht="22.5" customHeight="1" spans="1:4">
      <c r="A18" s="211" t="s">
        <v>13</v>
      </c>
      <c r="B18" s="212">
        <v>15000000</v>
      </c>
      <c r="C18" s="210" t="s">
        <v>14</v>
      </c>
      <c r="D18" s="212">
        <v>15000000</v>
      </c>
    </row>
    <row r="19" s="190" customFormat="1" ht="22.5" customHeight="1" spans="1:4">
      <c r="A19" s="209" t="s">
        <v>15</v>
      </c>
      <c r="B19" s="93"/>
      <c r="C19" s="202" t="s">
        <v>16</v>
      </c>
      <c r="D19" s="212"/>
    </row>
    <row r="20" s="190" customFormat="1" ht="22.5" customHeight="1" spans="1:4">
      <c r="A20" s="211" t="s">
        <v>17</v>
      </c>
      <c r="B20" s="212">
        <v>15000000</v>
      </c>
      <c r="C20" s="210" t="s">
        <v>18</v>
      </c>
      <c r="D20" s="212">
        <v>15000000</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scale="9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34" sqref="B34"/>
    </sheetView>
  </sheetViews>
  <sheetFormatPr defaultColWidth="9" defaultRowHeight="13.5" outlineLevelCol="5"/>
  <cols>
    <col min="1" max="6" width="31" customWidth="1"/>
  </cols>
  <sheetData>
    <row r="1" s="2" customFormat="1" ht="15" customHeight="1" spans="1:6">
      <c r="A1" s="14"/>
      <c r="B1" s="14"/>
      <c r="C1" s="14"/>
      <c r="D1" s="14"/>
      <c r="E1" s="14"/>
      <c r="F1" s="14"/>
    </row>
    <row r="2" s="2" customFormat="1" ht="18.75" customHeight="1" spans="1:6">
      <c r="A2" s="15"/>
      <c r="B2" s="15"/>
      <c r="C2" s="15"/>
      <c r="D2" s="15"/>
      <c r="E2" s="15"/>
      <c r="F2" s="48" t="s">
        <v>283</v>
      </c>
    </row>
    <row r="3" s="47" customFormat="1" ht="37.5" customHeight="1" spans="1:6">
      <c r="A3" s="49" t="s">
        <v>342</v>
      </c>
      <c r="B3" s="49"/>
      <c r="C3" s="49"/>
      <c r="D3" s="49"/>
      <c r="E3" s="49"/>
      <c r="F3" s="49"/>
    </row>
    <row r="4" s="2" customFormat="1" ht="18.75" customHeight="1" spans="1:6">
      <c r="A4" s="50" t="str">
        <f>"单位名称："&amp;"云南红塔产业园区管理委员会"</f>
        <v>单位名称：云南红塔产业园区管理委员会</v>
      </c>
      <c r="B4" s="50"/>
      <c r="C4" s="50"/>
      <c r="D4" s="51"/>
      <c r="E4" s="51"/>
      <c r="F4" s="52" t="s">
        <v>343</v>
      </c>
    </row>
    <row r="5" s="2" customFormat="1" ht="18.75" customHeight="1" spans="1:6">
      <c r="A5" s="18" t="s">
        <v>22</v>
      </c>
      <c r="B5" s="18" t="s">
        <v>42</v>
      </c>
      <c r="C5" s="18" t="s">
        <v>43</v>
      </c>
      <c r="D5" s="53" t="s">
        <v>344</v>
      </c>
      <c r="E5" s="53"/>
      <c r="F5" s="53"/>
    </row>
    <row r="6" s="2" customFormat="1" ht="18.75" customHeight="1" spans="1:6">
      <c r="A6" s="18"/>
      <c r="B6" s="18"/>
      <c r="C6" s="18"/>
      <c r="D6" s="53" t="s">
        <v>25</v>
      </c>
      <c r="E6" s="53" t="s">
        <v>44</v>
      </c>
      <c r="F6" s="53" t="s">
        <v>45</v>
      </c>
    </row>
    <row r="7" s="2" customFormat="1" ht="18.75" customHeight="1" spans="1:6">
      <c r="A7" s="19" t="s">
        <v>29</v>
      </c>
      <c r="B7" s="19">
        <v>2</v>
      </c>
      <c r="C7" s="19">
        <v>3</v>
      </c>
      <c r="D7" s="19" t="s">
        <v>32</v>
      </c>
      <c r="E7" s="19" t="s">
        <v>33</v>
      </c>
      <c r="F7" s="19" t="s">
        <v>34</v>
      </c>
    </row>
    <row r="8" s="2" customFormat="1" ht="20.25" customHeight="1" spans="1:6">
      <c r="A8" s="21" t="s">
        <v>37</v>
      </c>
      <c r="B8" s="21"/>
      <c r="C8" s="21"/>
      <c r="D8" s="22">
        <v>3080000</v>
      </c>
      <c r="E8" s="22"/>
      <c r="F8" s="22">
        <v>3080000</v>
      </c>
    </row>
    <row r="9" s="2" customFormat="1" ht="28" customHeight="1" spans="1:6">
      <c r="A9" s="54" t="s">
        <v>37</v>
      </c>
      <c r="B9" s="21" t="s">
        <v>81</v>
      </c>
      <c r="C9" s="21" t="s">
        <v>82</v>
      </c>
      <c r="D9" s="22">
        <v>3080000</v>
      </c>
      <c r="E9" s="22"/>
      <c r="F9" s="22">
        <v>3080000</v>
      </c>
    </row>
    <row r="10" s="2" customFormat="1" ht="28" customHeight="1" spans="1:6">
      <c r="A10" s="54" t="s">
        <v>37</v>
      </c>
      <c r="B10" s="54" t="s">
        <v>83</v>
      </c>
      <c r="C10" s="54" t="s">
        <v>84</v>
      </c>
      <c r="D10" s="22">
        <v>3080000</v>
      </c>
      <c r="E10" s="22"/>
      <c r="F10" s="22">
        <v>3080000</v>
      </c>
    </row>
    <row r="11" s="2" customFormat="1" ht="28" customHeight="1" spans="1:6">
      <c r="A11" s="54" t="s">
        <v>37</v>
      </c>
      <c r="B11" s="55" t="s">
        <v>85</v>
      </c>
      <c r="C11" s="55" t="s">
        <v>86</v>
      </c>
      <c r="D11" s="22">
        <v>3080000</v>
      </c>
      <c r="E11" s="22"/>
      <c r="F11" s="22">
        <v>3080000</v>
      </c>
    </row>
    <row r="12" s="2" customFormat="1" ht="20.25" customHeight="1" spans="1:6">
      <c r="A12" s="56" t="s">
        <v>93</v>
      </c>
      <c r="B12" s="56"/>
      <c r="C12" s="56"/>
      <c r="D12" s="22">
        <v>3080000</v>
      </c>
      <c r="E12" s="57"/>
      <c r="F12" s="22">
        <v>3080000</v>
      </c>
    </row>
  </sheetData>
  <mergeCells count="7">
    <mergeCell ref="A3:F3"/>
    <mergeCell ref="A4:C4"/>
    <mergeCell ref="D5:F5"/>
    <mergeCell ref="A12:C12"/>
    <mergeCell ref="A5:A6"/>
    <mergeCell ref="B5:B6"/>
    <mergeCell ref="C5:C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Q11"/>
  <sheetViews>
    <sheetView showZeros="0" workbookViewId="0">
      <selection activeCell="H21" sqref="H21"/>
    </sheetView>
  </sheetViews>
  <sheetFormatPr defaultColWidth="8.85" defaultRowHeight="15" customHeight="1"/>
  <cols>
    <col min="1" max="1" width="13.75" customWidth="1"/>
    <col min="2" max="2" width="18" customWidth="1"/>
    <col min="3" max="3" width="7.125" customWidth="1"/>
    <col min="4" max="4" width="7.375" customWidth="1"/>
    <col min="5" max="5" width="5" customWidth="1"/>
    <col min="6" max="7" width="8.25" customWidth="1"/>
    <col min="8" max="8" width="8.875" customWidth="1"/>
    <col min="9" max="9" width="6.625" customWidth="1"/>
    <col min="10" max="10" width="8.375" customWidth="1"/>
    <col min="11" max="11" width="9.375" customWidth="1"/>
    <col min="12" max="12" width="9.25" customWidth="1"/>
    <col min="13" max="13" width="10.5" customWidth="1"/>
    <col min="14" max="14" width="16.4166666666667" customWidth="1"/>
  </cols>
  <sheetData>
    <row r="1" customHeight="1" spans="1:14">
      <c r="A1" s="42" t="s">
        <v>345</v>
      </c>
      <c r="B1" s="42"/>
      <c r="C1" s="42"/>
      <c r="D1" s="42"/>
      <c r="E1" s="42"/>
      <c r="F1" s="42"/>
      <c r="G1" s="42"/>
      <c r="H1" s="42"/>
      <c r="I1" s="42"/>
      <c r="J1" s="42"/>
      <c r="K1" s="42"/>
      <c r="L1" s="42"/>
      <c r="M1" s="42"/>
      <c r="N1" s="42"/>
    </row>
    <row r="2" ht="45" customHeight="1" spans="1:14">
      <c r="A2" s="37" t="s">
        <v>346</v>
      </c>
      <c r="B2" s="37"/>
      <c r="C2" s="37"/>
      <c r="D2" s="37"/>
      <c r="E2" s="37"/>
      <c r="F2" s="37"/>
      <c r="G2" s="37"/>
      <c r="H2" s="37"/>
      <c r="I2" s="37"/>
      <c r="J2" s="37"/>
      <c r="K2" s="37"/>
      <c r="L2" s="37"/>
      <c r="M2" s="37"/>
      <c r="N2" s="37"/>
    </row>
    <row r="3" s="2" customFormat="1" ht="20.25" customHeight="1" spans="1:17">
      <c r="A3" s="24" t="str">
        <f>"单位名称："&amp;"云南红塔产业园区管理委员会"</f>
        <v>单位名称：云南红塔产业园区管理委员会</v>
      </c>
      <c r="B3" s="24"/>
      <c r="C3" s="24"/>
      <c r="D3" s="24"/>
      <c r="E3" s="24"/>
      <c r="F3" s="24"/>
      <c r="G3" s="24"/>
      <c r="H3" s="24"/>
      <c r="I3" s="24"/>
      <c r="J3" s="24"/>
      <c r="K3" s="24"/>
      <c r="L3" s="24"/>
      <c r="M3" s="24"/>
      <c r="N3" s="24"/>
      <c r="O3" s="24"/>
      <c r="P3" s="24"/>
      <c r="Q3" s="25" t="s">
        <v>343</v>
      </c>
    </row>
    <row r="4" s="2" customFormat="1" ht="20.25" customHeight="1" spans="1:17">
      <c r="A4" s="27" t="s">
        <v>347</v>
      </c>
      <c r="B4" s="27" t="s">
        <v>348</v>
      </c>
      <c r="C4" s="27" t="s">
        <v>349</v>
      </c>
      <c r="D4" s="27" t="s">
        <v>350</v>
      </c>
      <c r="E4" s="27" t="s">
        <v>351</v>
      </c>
      <c r="F4" s="27" t="s">
        <v>352</v>
      </c>
      <c r="G4" s="27" t="s">
        <v>353</v>
      </c>
      <c r="H4" s="27"/>
      <c r="I4" s="27"/>
      <c r="J4" s="27"/>
      <c r="K4" s="27"/>
      <c r="L4" s="27"/>
      <c r="M4" s="27"/>
      <c r="N4" s="27"/>
      <c r="O4" s="27"/>
      <c r="P4" s="27"/>
      <c r="Q4" s="27"/>
    </row>
    <row r="5" s="2" customFormat="1" ht="20.25" customHeight="1" spans="1:17">
      <c r="A5" s="27"/>
      <c r="B5" s="27"/>
      <c r="C5" s="27"/>
      <c r="D5" s="27"/>
      <c r="E5" s="27"/>
      <c r="F5" s="27"/>
      <c r="G5" s="27" t="s">
        <v>23</v>
      </c>
      <c r="H5" s="27" t="s">
        <v>26</v>
      </c>
      <c r="I5" s="27" t="s">
        <v>354</v>
      </c>
      <c r="J5" s="27" t="s">
        <v>355</v>
      </c>
      <c r="K5" s="27" t="s">
        <v>356</v>
      </c>
      <c r="L5" s="27" t="s">
        <v>28</v>
      </c>
      <c r="M5" s="27"/>
      <c r="N5" s="27"/>
      <c r="O5" s="27"/>
      <c r="P5" s="27"/>
      <c r="Q5" s="27"/>
    </row>
    <row r="6" s="2" customFormat="1" ht="32.4" customHeight="1" spans="1:17">
      <c r="A6" s="27"/>
      <c r="B6" s="27"/>
      <c r="C6" s="27"/>
      <c r="D6" s="27"/>
      <c r="E6" s="27"/>
      <c r="F6" s="27"/>
      <c r="G6" s="27"/>
      <c r="H6" s="27"/>
      <c r="I6" s="27"/>
      <c r="J6" s="27"/>
      <c r="K6" s="27"/>
      <c r="L6" s="27" t="s">
        <v>25</v>
      </c>
      <c r="M6" s="27" t="s">
        <v>357</v>
      </c>
      <c r="N6" s="27" t="s">
        <v>358</v>
      </c>
      <c r="O6" s="46" t="s">
        <v>359</v>
      </c>
      <c r="P6" s="46" t="s">
        <v>360</v>
      </c>
      <c r="Q6" s="46" t="s">
        <v>361</v>
      </c>
    </row>
    <row r="7" s="2" customFormat="1" ht="20.25" customHeight="1" spans="1:17">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row>
    <row r="8" s="2" customFormat="1" ht="20.25" customHeight="1" spans="1:17">
      <c r="A8" s="43"/>
      <c r="B8" s="28"/>
      <c r="C8" s="28"/>
      <c r="D8" s="44"/>
      <c r="E8" s="44"/>
      <c r="F8" s="44"/>
      <c r="G8" s="44"/>
      <c r="H8" s="44"/>
      <c r="I8" s="44"/>
      <c r="J8" s="40"/>
      <c r="K8" s="40"/>
      <c r="L8" s="44"/>
      <c r="M8" s="44"/>
      <c r="N8" s="44"/>
      <c r="O8" s="44"/>
      <c r="P8" s="44"/>
      <c r="Q8" s="44"/>
    </row>
    <row r="9" s="2" customFormat="1" ht="20.25" customHeight="1" spans="1:17">
      <c r="A9" s="28"/>
      <c r="B9" s="28"/>
      <c r="C9" s="28"/>
      <c r="D9" s="45"/>
      <c r="E9" s="29"/>
      <c r="F9" s="44"/>
      <c r="G9" s="44"/>
      <c r="H9" s="40"/>
      <c r="I9" s="40"/>
      <c r="J9" s="40"/>
      <c r="K9" s="40"/>
      <c r="L9" s="44"/>
      <c r="M9" s="44"/>
      <c r="N9" s="44"/>
      <c r="O9" s="44"/>
      <c r="P9" s="44"/>
      <c r="Q9" s="44"/>
    </row>
    <row r="10" s="2" customFormat="1" ht="20.25" customHeight="1" spans="1:17">
      <c r="A10" s="29" t="s">
        <v>23</v>
      </c>
      <c r="B10" s="29"/>
      <c r="C10" s="29"/>
      <c r="D10" s="45"/>
      <c r="E10" s="45"/>
      <c r="F10" s="44"/>
      <c r="G10" s="44"/>
      <c r="H10" s="44"/>
      <c r="I10" s="44"/>
      <c r="J10" s="44"/>
      <c r="K10" s="44"/>
      <c r="L10" s="44"/>
      <c r="M10" s="44"/>
      <c r="N10" s="44"/>
      <c r="O10" s="44"/>
      <c r="P10" s="44"/>
      <c r="Q10" s="44"/>
    </row>
    <row r="11" s="2" customFormat="1" customHeight="1" spans="1:1">
      <c r="A11" s="2" t="s">
        <v>362</v>
      </c>
    </row>
  </sheetData>
  <mergeCells count="17">
    <mergeCell ref="A1:N1"/>
    <mergeCell ref="A2:N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9" scale="85" orientation="landscape"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O11"/>
  <sheetViews>
    <sheetView showZeros="0" zoomScale="90" zoomScaleNormal="90" workbookViewId="0">
      <selection activeCell="F38" sqref="F38"/>
    </sheetView>
  </sheetViews>
  <sheetFormatPr defaultColWidth="8.85" defaultRowHeight="15" customHeight="1"/>
  <cols>
    <col min="1" max="1" width="14.625" customWidth="1"/>
    <col min="2" max="2" width="12.125" customWidth="1"/>
    <col min="3" max="3" width="13.75" customWidth="1"/>
    <col min="4" max="4" width="12" customWidth="1"/>
    <col min="5" max="5" width="8.75" customWidth="1"/>
    <col min="6" max="6" width="12.5" customWidth="1"/>
    <col min="7" max="7" width="6.84166666666667" customWidth="1"/>
    <col min="8" max="8" width="8.5" customWidth="1"/>
    <col min="9" max="9" width="9.5" customWidth="1"/>
    <col min="10" max="10" width="8.375" customWidth="1"/>
    <col min="11" max="11" width="9" customWidth="1"/>
    <col min="12" max="12" width="9.625" customWidth="1"/>
    <col min="13" max="13" width="9.25" customWidth="1"/>
    <col min="14" max="14" width="8.25" customWidth="1"/>
    <col min="15" max="15" width="11.125" customWidth="1"/>
  </cols>
  <sheetData>
    <row r="1" customHeight="1" spans="1:15">
      <c r="A1" s="36" t="s">
        <v>363</v>
      </c>
      <c r="B1" s="36"/>
      <c r="C1" s="36"/>
      <c r="D1" s="36"/>
      <c r="E1" s="36"/>
      <c r="F1" s="36"/>
      <c r="G1" s="36"/>
      <c r="H1" s="36"/>
      <c r="I1" s="36"/>
      <c r="J1" s="36"/>
      <c r="K1" s="36"/>
      <c r="L1" s="36"/>
      <c r="M1" s="36"/>
      <c r="N1" s="36"/>
      <c r="O1" s="36"/>
    </row>
    <row r="2" ht="45" customHeight="1" spans="1:15">
      <c r="A2" s="37" t="s">
        <v>364</v>
      </c>
      <c r="B2" s="37"/>
      <c r="C2" s="37"/>
      <c r="D2" s="37"/>
      <c r="E2" s="37"/>
      <c r="F2" s="37"/>
      <c r="G2" s="37"/>
      <c r="H2" s="37"/>
      <c r="I2" s="37"/>
      <c r="J2" s="37"/>
      <c r="K2" s="37"/>
      <c r="L2" s="37"/>
      <c r="M2" s="37"/>
      <c r="N2" s="37"/>
      <c r="O2" s="37"/>
    </row>
    <row r="3" s="2" customFormat="1" ht="20.25" customHeight="1" spans="1:14">
      <c r="A3" s="24" t="str">
        <f>"单位名称："&amp;"云南红塔产业园区管理委员会"</f>
        <v>单位名称：云南红塔产业园区管理委员会</v>
      </c>
      <c r="B3" s="24"/>
      <c r="C3" s="24"/>
      <c r="D3" s="24"/>
      <c r="E3" s="24"/>
      <c r="F3" s="24"/>
      <c r="G3" s="24"/>
      <c r="H3" s="24"/>
      <c r="I3" s="25"/>
      <c r="J3" s="25"/>
      <c r="K3" s="25"/>
      <c r="L3" s="25"/>
      <c r="M3" s="25"/>
      <c r="N3" s="25" t="s">
        <v>343</v>
      </c>
    </row>
    <row r="4" s="2" customFormat="1" ht="27.15" customHeight="1" spans="1:14">
      <c r="A4" s="38" t="s">
        <v>347</v>
      </c>
      <c r="B4" s="38" t="s">
        <v>365</v>
      </c>
      <c r="C4" s="38" t="s">
        <v>366</v>
      </c>
      <c r="D4" s="38" t="s">
        <v>353</v>
      </c>
      <c r="E4" s="38"/>
      <c r="F4" s="38"/>
      <c r="G4" s="38"/>
      <c r="H4" s="38"/>
      <c r="I4" s="38"/>
      <c r="J4" s="38"/>
      <c r="K4" s="38"/>
      <c r="L4" s="38"/>
      <c r="M4" s="38"/>
      <c r="N4" s="38"/>
    </row>
    <row r="5" s="2" customFormat="1" ht="23.4" customHeight="1" spans="1:14">
      <c r="A5" s="38"/>
      <c r="B5" s="38"/>
      <c r="C5" s="38"/>
      <c r="D5" s="38" t="s">
        <v>23</v>
      </c>
      <c r="E5" s="38" t="s">
        <v>26</v>
      </c>
      <c r="F5" s="38" t="s">
        <v>354</v>
      </c>
      <c r="G5" s="38" t="s">
        <v>355</v>
      </c>
      <c r="H5" s="38" t="s">
        <v>356</v>
      </c>
      <c r="I5" s="38" t="s">
        <v>367</v>
      </c>
      <c r="J5" s="38"/>
      <c r="K5" s="38"/>
      <c r="L5" s="38"/>
      <c r="M5" s="38"/>
      <c r="N5" s="38"/>
    </row>
    <row r="6" s="2" customFormat="1" ht="28.65" customHeight="1" spans="1:14">
      <c r="A6" s="38"/>
      <c r="B6" s="38"/>
      <c r="C6" s="38"/>
      <c r="D6" s="38"/>
      <c r="E6" s="38"/>
      <c r="F6" s="38"/>
      <c r="G6" s="38"/>
      <c r="H6" s="38"/>
      <c r="I6" s="38" t="s">
        <v>25</v>
      </c>
      <c r="J6" s="38" t="s">
        <v>357</v>
      </c>
      <c r="K6" s="38" t="s">
        <v>358</v>
      </c>
      <c r="L6" s="41" t="s">
        <v>359</v>
      </c>
      <c r="M6" s="41" t="s">
        <v>360</v>
      </c>
      <c r="N6" s="41" t="s">
        <v>361</v>
      </c>
    </row>
    <row r="7" s="2" customFormat="1" ht="20.25" customHeight="1" spans="1:14">
      <c r="A7" s="39">
        <v>1</v>
      </c>
      <c r="B7" s="39">
        <v>2</v>
      </c>
      <c r="C7" s="39">
        <v>3</v>
      </c>
      <c r="D7" s="39">
        <v>4</v>
      </c>
      <c r="E7" s="39">
        <v>5</v>
      </c>
      <c r="F7" s="39">
        <v>6</v>
      </c>
      <c r="G7" s="39">
        <v>7</v>
      </c>
      <c r="H7" s="39">
        <v>8</v>
      </c>
      <c r="I7" s="39">
        <v>9</v>
      </c>
      <c r="J7" s="39">
        <v>10</v>
      </c>
      <c r="K7" s="39">
        <v>11</v>
      </c>
      <c r="L7" s="39">
        <v>12</v>
      </c>
      <c r="M7" s="39">
        <v>13</v>
      </c>
      <c r="N7" s="39">
        <v>14</v>
      </c>
    </row>
    <row r="8" s="2" customFormat="1" ht="20.25" customHeight="1" spans="1:14">
      <c r="A8" s="28"/>
      <c r="B8" s="28"/>
      <c r="C8" s="28"/>
      <c r="D8" s="40"/>
      <c r="E8" s="40"/>
      <c r="F8" s="40"/>
      <c r="G8" s="40"/>
      <c r="H8" s="40"/>
      <c r="I8" s="40"/>
      <c r="J8" s="40"/>
      <c r="K8" s="40"/>
      <c r="L8" s="40"/>
      <c r="M8" s="40"/>
      <c r="N8" s="40"/>
    </row>
    <row r="9" s="2" customFormat="1" ht="20.25" customHeight="1" spans="1:14">
      <c r="A9" s="28"/>
      <c r="B9" s="28"/>
      <c r="C9" s="28"/>
      <c r="D9" s="40"/>
      <c r="E9" s="40"/>
      <c r="F9" s="40"/>
      <c r="G9" s="40"/>
      <c r="H9" s="40"/>
      <c r="I9" s="40"/>
      <c r="J9" s="40"/>
      <c r="K9" s="40"/>
      <c r="L9" s="40"/>
      <c r="M9" s="40"/>
      <c r="N9" s="40"/>
    </row>
    <row r="10" s="2" customFormat="1" ht="20.25" customHeight="1" spans="1:14">
      <c r="A10" s="29" t="s">
        <v>23</v>
      </c>
      <c r="B10" s="29"/>
      <c r="C10" s="29"/>
      <c r="D10" s="40"/>
      <c r="E10" s="40"/>
      <c r="F10" s="40"/>
      <c r="G10" s="40"/>
      <c r="H10" s="40"/>
      <c r="I10" s="40"/>
      <c r="J10" s="40"/>
      <c r="K10" s="40"/>
      <c r="L10" s="40"/>
      <c r="M10" s="40"/>
      <c r="N10" s="40"/>
    </row>
    <row r="11" s="2" customFormat="1" customHeight="1" spans="1:1">
      <c r="A11" s="2" t="s">
        <v>368</v>
      </c>
    </row>
  </sheetData>
  <mergeCells count="14">
    <mergeCell ref="A1:O1"/>
    <mergeCell ref="A2:O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751388888888889" right="0.751388888888889" top="1" bottom="1" header="0.5" footer="0.5"/>
  <pageSetup paperSize="9" scale="80" orientation="landscape" horizontalDpi="600"/>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35" sqref="A35"/>
    </sheetView>
  </sheetViews>
  <sheetFormatPr defaultColWidth="9" defaultRowHeight="13.5"/>
  <cols>
    <col min="1" max="1" width="23.5" customWidth="1"/>
    <col min="2" max="4" width="21.25" customWidth="1"/>
  </cols>
  <sheetData>
    <row r="1" s="2" customFormat="1" ht="15" customHeight="1" spans="1:14">
      <c r="A1" s="14"/>
      <c r="B1" s="14"/>
      <c r="C1" s="14"/>
      <c r="D1" s="14"/>
      <c r="E1" s="14"/>
      <c r="F1" s="14"/>
      <c r="G1" s="14"/>
      <c r="H1" s="14"/>
      <c r="I1" s="14"/>
      <c r="J1" s="14"/>
      <c r="K1" s="14"/>
      <c r="L1" s="14"/>
      <c r="M1" s="14"/>
      <c r="N1" s="14"/>
    </row>
    <row r="2" s="2" customFormat="1" ht="24.15" customHeight="1" spans="1:14">
      <c r="A2" s="24"/>
      <c r="B2" s="24"/>
      <c r="C2" s="24"/>
      <c r="D2" s="24"/>
      <c r="E2" s="24"/>
      <c r="F2" s="24"/>
      <c r="G2" s="24"/>
      <c r="H2" s="24"/>
      <c r="I2" s="24"/>
      <c r="J2" s="24"/>
      <c r="K2" s="24"/>
      <c r="L2" s="24"/>
      <c r="M2" s="24"/>
      <c r="N2" s="25" t="s">
        <v>369</v>
      </c>
    </row>
    <row r="3" s="2" customFormat="1" ht="45.15" customHeight="1" spans="1:14">
      <c r="A3" s="30" t="s">
        <v>370</v>
      </c>
      <c r="B3" s="30"/>
      <c r="C3" s="30"/>
      <c r="D3" s="30"/>
      <c r="E3" s="30"/>
      <c r="F3" s="30"/>
      <c r="G3" s="30"/>
      <c r="H3" s="30"/>
      <c r="I3" s="30"/>
      <c r="J3" s="30"/>
      <c r="K3" s="30"/>
      <c r="L3" s="30"/>
      <c r="M3" s="30"/>
      <c r="N3" s="30"/>
    </row>
    <row r="4" s="2" customFormat="1" ht="18.75" customHeight="1" spans="1:14">
      <c r="A4" s="24" t="str">
        <f>"单位名称："&amp;"云南红塔产业园区管理委员会"</f>
        <v>单位名称：云南红塔产业园区管理委员会</v>
      </c>
      <c r="B4" s="24"/>
      <c r="C4" s="24"/>
      <c r="D4" s="24"/>
      <c r="E4" s="24"/>
      <c r="F4" s="24"/>
      <c r="G4" s="24"/>
      <c r="H4" s="24"/>
      <c r="I4" s="24"/>
      <c r="J4" s="24"/>
      <c r="K4" s="24"/>
      <c r="L4" s="24"/>
      <c r="M4" s="24"/>
      <c r="N4" s="25" t="s">
        <v>343</v>
      </c>
    </row>
    <row r="5" s="2" customFormat="1" ht="22.5" customHeight="1" spans="1:14">
      <c r="A5" s="34" t="s">
        <v>371</v>
      </c>
      <c r="B5" s="34" t="s">
        <v>353</v>
      </c>
      <c r="C5" s="34"/>
      <c r="D5" s="34"/>
      <c r="E5" s="34" t="s">
        <v>372</v>
      </c>
      <c r="F5" s="34"/>
      <c r="G5" s="34"/>
      <c r="H5" s="34"/>
      <c r="I5" s="34"/>
      <c r="J5" s="34"/>
      <c r="K5" s="34"/>
      <c r="L5" s="34"/>
      <c r="M5" s="34"/>
      <c r="N5" s="34"/>
    </row>
    <row r="6" s="2" customFormat="1" ht="22.5" customHeight="1" spans="1:14">
      <c r="A6" s="34"/>
      <c r="B6" s="34" t="s">
        <v>23</v>
      </c>
      <c r="C6" s="34" t="s">
        <v>26</v>
      </c>
      <c r="D6" s="34" t="s">
        <v>354</v>
      </c>
      <c r="E6" s="34"/>
      <c r="F6" s="34"/>
      <c r="G6" s="34"/>
      <c r="H6" s="34"/>
      <c r="I6" s="34"/>
      <c r="J6" s="34"/>
      <c r="K6" s="34"/>
      <c r="L6" s="34"/>
      <c r="M6" s="34"/>
      <c r="N6" s="34"/>
    </row>
    <row r="7" s="2" customFormat="1" ht="18.75" customHeight="1" spans="1:14">
      <c r="A7" s="29" t="s">
        <v>29</v>
      </c>
      <c r="B7" s="29" t="s">
        <v>30</v>
      </c>
      <c r="C7" s="29" t="s">
        <v>31</v>
      </c>
      <c r="D7" s="29" t="s">
        <v>32</v>
      </c>
      <c r="E7" s="29" t="s">
        <v>33</v>
      </c>
      <c r="F7" s="29" t="s">
        <v>34</v>
      </c>
      <c r="G7" s="29" t="s">
        <v>46</v>
      </c>
      <c r="H7" s="29" t="s">
        <v>373</v>
      </c>
      <c r="I7" s="29" t="s">
        <v>35</v>
      </c>
      <c r="J7" s="29" t="s">
        <v>47</v>
      </c>
      <c r="K7" s="29" t="s">
        <v>374</v>
      </c>
      <c r="L7" s="29" t="s">
        <v>375</v>
      </c>
      <c r="M7" s="29" t="s">
        <v>376</v>
      </c>
      <c r="N7" s="29" t="s">
        <v>377</v>
      </c>
    </row>
    <row r="8" s="2" customFormat="1" ht="18.75" customHeight="1" spans="1:14">
      <c r="A8" s="35"/>
      <c r="B8" s="35"/>
      <c r="C8" s="35"/>
      <c r="D8" s="35"/>
      <c r="E8" s="35"/>
      <c r="F8" s="35"/>
      <c r="G8" s="35"/>
      <c r="H8" s="35"/>
      <c r="I8" s="35"/>
      <c r="J8" s="35"/>
      <c r="K8" s="35"/>
      <c r="L8" s="35"/>
      <c r="M8" s="35"/>
      <c r="N8" s="35"/>
    </row>
    <row r="9" s="2" customFormat="1" ht="18.75" customHeight="1" spans="1:14">
      <c r="A9" s="28"/>
      <c r="B9" s="28"/>
      <c r="C9" s="28"/>
      <c r="D9" s="28"/>
      <c r="E9" s="28"/>
      <c r="F9" s="28"/>
      <c r="G9" s="28"/>
      <c r="H9" s="28"/>
      <c r="I9" s="28"/>
      <c r="J9" s="28"/>
      <c r="K9" s="28"/>
      <c r="L9" s="28"/>
      <c r="M9" s="28"/>
      <c r="N9" s="28"/>
    </row>
    <row r="10" s="2" customFormat="1" ht="36" customHeight="1" spans="1:14">
      <c r="A10" s="32" t="s">
        <v>378</v>
      </c>
      <c r="B10" s="24"/>
      <c r="C10" s="24"/>
      <c r="D10" s="24"/>
      <c r="E10" s="24"/>
      <c r="F10" s="24"/>
      <c r="G10" s="24"/>
      <c r="H10" s="24"/>
      <c r="I10" s="24"/>
      <c r="J10" s="24"/>
      <c r="K10" s="24"/>
      <c r="L10" s="24"/>
      <c r="M10" s="24"/>
      <c r="N10" s="24"/>
    </row>
  </sheetData>
  <mergeCells count="5">
    <mergeCell ref="A3:N3"/>
    <mergeCell ref="A4:C4"/>
    <mergeCell ref="B5:D5"/>
    <mergeCell ref="E5:N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8" sqref="A18:A19"/>
    </sheetView>
  </sheetViews>
  <sheetFormatPr defaultColWidth="9" defaultRowHeight="13.5" outlineLevelRow="6"/>
  <cols>
    <col min="1" max="1" width="41.75" customWidth="1"/>
    <col min="2" max="10" width="28.25" customWidth="1"/>
  </cols>
  <sheetData>
    <row r="1" s="2" customFormat="1" ht="52.05" customHeight="1" spans="1:10">
      <c r="A1" s="30" t="s">
        <v>379</v>
      </c>
      <c r="B1" s="31"/>
      <c r="C1" s="31"/>
      <c r="D1" s="31"/>
      <c r="E1" s="31"/>
      <c r="F1" s="31"/>
      <c r="G1" s="31"/>
      <c r="H1" s="31"/>
      <c r="I1" s="31"/>
      <c r="J1" s="31"/>
    </row>
    <row r="2" s="2" customFormat="1" ht="21.3" customHeight="1" spans="1:10">
      <c r="A2" s="24" t="str">
        <f>"单位名称："&amp;"云南红塔产业园区管理委员会"</f>
        <v>单位名称：云南红塔产业园区管理委员会</v>
      </c>
      <c r="B2" s="24"/>
      <c r="C2" s="24"/>
      <c r="D2" s="32"/>
      <c r="E2" s="32"/>
      <c r="F2" s="32"/>
      <c r="G2" s="32"/>
      <c r="H2" s="32"/>
      <c r="I2" s="32"/>
      <c r="J2" s="32"/>
    </row>
    <row r="3" s="2" customFormat="1" ht="27.15" customHeight="1" spans="1:10">
      <c r="A3" s="27" t="s">
        <v>380</v>
      </c>
      <c r="B3" s="27" t="s">
        <v>381</v>
      </c>
      <c r="C3" s="27" t="s">
        <v>306</v>
      </c>
      <c r="D3" s="27" t="s">
        <v>307</v>
      </c>
      <c r="E3" s="27" t="s">
        <v>308</v>
      </c>
      <c r="F3" s="27" t="s">
        <v>309</v>
      </c>
      <c r="G3" s="27" t="s">
        <v>310</v>
      </c>
      <c r="H3" s="27" t="s">
        <v>311</v>
      </c>
      <c r="I3" s="27" t="s">
        <v>312</v>
      </c>
      <c r="J3" s="27" t="s">
        <v>314</v>
      </c>
    </row>
    <row r="4" s="2" customFormat="1" ht="18.75" customHeight="1" spans="1:10">
      <c r="A4" s="27" t="s">
        <v>29</v>
      </c>
      <c r="B4" s="27" t="s">
        <v>30</v>
      </c>
      <c r="C4" s="27" t="s">
        <v>31</v>
      </c>
      <c r="D4" s="27" t="s">
        <v>32</v>
      </c>
      <c r="E4" s="27" t="s">
        <v>33</v>
      </c>
      <c r="F4" s="27" t="s">
        <v>34</v>
      </c>
      <c r="G4" s="27" t="s">
        <v>46</v>
      </c>
      <c r="H4" s="27" t="s">
        <v>373</v>
      </c>
      <c r="I4" s="27" t="s">
        <v>35</v>
      </c>
      <c r="J4" s="27" t="s">
        <v>47</v>
      </c>
    </row>
    <row r="5" s="2" customFormat="1" ht="18.75" customHeight="1" spans="1:10">
      <c r="A5" s="28"/>
      <c r="B5" s="28"/>
      <c r="C5" s="28"/>
      <c r="D5" s="28"/>
      <c r="E5" s="28"/>
      <c r="F5" s="28"/>
      <c r="G5" s="28"/>
      <c r="H5" s="28"/>
      <c r="I5" s="28"/>
      <c r="J5" s="28"/>
    </row>
    <row r="6" s="2" customFormat="1" ht="18.75" customHeight="1" spans="1:10">
      <c r="A6" s="28"/>
      <c r="B6" s="28"/>
      <c r="C6" s="28"/>
      <c r="D6" s="28"/>
      <c r="E6" s="28"/>
      <c r="F6" s="28"/>
      <c r="G6" s="28"/>
      <c r="H6" s="28"/>
      <c r="I6" s="28"/>
      <c r="J6" s="28"/>
    </row>
    <row r="7" s="2" customFormat="1" ht="18.75" customHeight="1" spans="1:10">
      <c r="A7" s="33" t="s">
        <v>378</v>
      </c>
      <c r="B7" s="33"/>
      <c r="C7" s="33"/>
      <c r="D7" s="33"/>
      <c r="E7" s="33"/>
      <c r="F7" s="33"/>
      <c r="G7" s="33"/>
      <c r="H7" s="33"/>
      <c r="I7" s="33"/>
      <c r="J7" s="33"/>
    </row>
  </sheetData>
  <mergeCells count="2">
    <mergeCell ref="A1:J1"/>
    <mergeCell ref="A2:C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30" sqref="C30"/>
    </sheetView>
  </sheetViews>
  <sheetFormatPr defaultColWidth="9" defaultRowHeight="13.5" outlineLevelCol="7"/>
  <cols>
    <col min="1" max="8" width="26.5" customWidth="1"/>
  </cols>
  <sheetData>
    <row r="1" s="2" customFormat="1" ht="15" customHeight="1" spans="1:8">
      <c r="A1" s="14"/>
      <c r="B1" s="14"/>
      <c r="C1" s="14"/>
      <c r="D1" s="14"/>
      <c r="E1" s="14"/>
      <c r="F1" s="14"/>
      <c r="G1" s="14"/>
      <c r="H1" s="14"/>
    </row>
    <row r="2" s="2" customFormat="1" ht="18.75" customHeight="1" spans="1:8">
      <c r="A2" s="24"/>
      <c r="B2" s="24"/>
      <c r="C2" s="24"/>
      <c r="D2" s="24"/>
      <c r="E2" s="24"/>
      <c r="F2" s="24"/>
      <c r="G2" s="24"/>
      <c r="H2" s="25" t="s">
        <v>382</v>
      </c>
    </row>
    <row r="3" s="2" customFormat="1" ht="41.4" customHeight="1" spans="1:8">
      <c r="A3" s="26" t="s">
        <v>383</v>
      </c>
      <c r="B3" s="26"/>
      <c r="C3" s="26"/>
      <c r="D3" s="26"/>
      <c r="E3" s="26"/>
      <c r="F3" s="26"/>
      <c r="G3" s="26"/>
      <c r="H3" s="26"/>
    </row>
    <row r="4" s="2" customFormat="1" ht="18.75" customHeight="1" spans="1:8">
      <c r="A4" s="24" t="str">
        <f>"单位名称："&amp;"云南红塔产业园区管理委员会"</f>
        <v>单位名称：云南红塔产业园区管理委员会</v>
      </c>
      <c r="B4" s="24"/>
      <c r="C4" s="24"/>
      <c r="D4" s="24"/>
      <c r="E4" s="24"/>
      <c r="F4" s="24"/>
      <c r="G4" s="24"/>
      <c r="H4" s="24"/>
    </row>
    <row r="5" s="2" customFormat="1" ht="18.75" customHeight="1" spans="1:8">
      <c r="A5" s="27" t="s">
        <v>22</v>
      </c>
      <c r="B5" s="27" t="s">
        <v>384</v>
      </c>
      <c r="C5" s="27" t="s">
        <v>385</v>
      </c>
      <c r="D5" s="27" t="s">
        <v>386</v>
      </c>
      <c r="E5" s="27" t="s">
        <v>350</v>
      </c>
      <c r="F5" s="27" t="s">
        <v>387</v>
      </c>
      <c r="G5" s="27"/>
      <c r="H5" s="27"/>
    </row>
    <row r="6" s="2" customFormat="1" ht="18.75" customHeight="1" spans="1:8">
      <c r="A6" s="27"/>
      <c r="B6" s="27"/>
      <c r="C6" s="27"/>
      <c r="D6" s="27"/>
      <c r="E6" s="27"/>
      <c r="F6" s="27" t="s">
        <v>351</v>
      </c>
      <c r="G6" s="27" t="s">
        <v>388</v>
      </c>
      <c r="H6" s="27" t="s">
        <v>389</v>
      </c>
    </row>
    <row r="7" s="2" customFormat="1" ht="18.75" customHeight="1" spans="1:8">
      <c r="A7" s="27" t="s">
        <v>29</v>
      </c>
      <c r="B7" s="27" t="s">
        <v>30</v>
      </c>
      <c r="C7" s="27" t="s">
        <v>31</v>
      </c>
      <c r="D7" s="27" t="s">
        <v>32</v>
      </c>
      <c r="E7" s="27" t="s">
        <v>33</v>
      </c>
      <c r="F7" s="27" t="s">
        <v>34</v>
      </c>
      <c r="G7" s="27" t="s">
        <v>46</v>
      </c>
      <c r="H7" s="27" t="s">
        <v>373</v>
      </c>
    </row>
    <row r="8" s="2" customFormat="1" ht="18.75" customHeight="1" spans="1:8">
      <c r="A8" s="28"/>
      <c r="B8" s="28"/>
      <c r="C8" s="28"/>
      <c r="D8" s="28"/>
      <c r="E8" s="29"/>
      <c r="F8" s="29"/>
      <c r="G8" s="22"/>
      <c r="H8" s="22"/>
    </row>
    <row r="9" s="2" customFormat="1" ht="15" customHeight="1" spans="1:1">
      <c r="A9" s="2" t="s">
        <v>390</v>
      </c>
    </row>
  </sheetData>
  <mergeCells count="8">
    <mergeCell ref="A3:H3"/>
    <mergeCell ref="A4:C4"/>
    <mergeCell ref="F5:H5"/>
    <mergeCell ref="A5:A6"/>
    <mergeCell ref="B5:B6"/>
    <mergeCell ref="C5:C6"/>
    <mergeCell ref="D5:D6"/>
    <mergeCell ref="E5:E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E29" sqref="E29"/>
    </sheetView>
  </sheetViews>
  <sheetFormatPr defaultColWidth="9" defaultRowHeight="13.5"/>
  <sheetData>
    <row r="1" s="2" customFormat="1" ht="15" customHeight="1" spans="1:11">
      <c r="A1" s="14"/>
      <c r="B1" s="14"/>
      <c r="C1" s="14"/>
      <c r="D1" s="14"/>
      <c r="E1" s="14"/>
      <c r="F1" s="14"/>
      <c r="G1" s="14"/>
      <c r="H1" s="14"/>
      <c r="I1" s="14"/>
      <c r="J1" s="14"/>
      <c r="K1" s="14"/>
    </row>
    <row r="2" s="2" customFormat="1" ht="18.75" customHeight="1" spans="1:11">
      <c r="A2" s="15"/>
      <c r="B2" s="15"/>
      <c r="C2" s="15"/>
      <c r="D2" s="15"/>
      <c r="E2" s="15"/>
      <c r="F2" s="15"/>
      <c r="G2" s="15"/>
      <c r="H2" s="16"/>
      <c r="I2" s="16"/>
      <c r="J2" s="16"/>
      <c r="K2" s="16" t="s">
        <v>391</v>
      </c>
    </row>
    <row r="3" s="2" customFormat="1" ht="45" customHeight="1" spans="1:11">
      <c r="A3" s="17" t="s">
        <v>392</v>
      </c>
      <c r="B3" s="17"/>
      <c r="C3" s="17"/>
      <c r="D3" s="17"/>
      <c r="E3" s="17"/>
      <c r="F3" s="17"/>
      <c r="G3" s="17"/>
      <c r="H3" s="17"/>
      <c r="I3" s="17"/>
      <c r="J3" s="17"/>
      <c r="K3" s="17"/>
    </row>
    <row r="4" s="2" customFormat="1" ht="18.75" customHeight="1" spans="1:11">
      <c r="A4" s="6" t="str">
        <f>"单位名称："&amp;"云南红塔产业园区管理委员会"</f>
        <v>单位名称：云南红塔产业园区管理委员会</v>
      </c>
      <c r="B4" s="6"/>
      <c r="C4" s="6"/>
      <c r="D4" s="6"/>
      <c r="E4" s="6"/>
      <c r="F4" s="6"/>
      <c r="G4" s="6"/>
      <c r="H4" s="7"/>
      <c r="I4" s="7"/>
      <c r="J4" s="7"/>
      <c r="K4" s="7" t="s">
        <v>343</v>
      </c>
    </row>
    <row r="5" s="2" customFormat="1" ht="18.75" customHeight="1" spans="1:11">
      <c r="A5" s="18" t="s">
        <v>149</v>
      </c>
      <c r="B5" s="18" t="s">
        <v>146</v>
      </c>
      <c r="C5" s="18" t="s">
        <v>393</v>
      </c>
      <c r="D5" s="18" t="s">
        <v>394</v>
      </c>
      <c r="E5" s="18" t="s">
        <v>395</v>
      </c>
      <c r="F5" s="18" t="s">
        <v>396</v>
      </c>
      <c r="G5" s="18" t="s">
        <v>397</v>
      </c>
      <c r="H5" s="18" t="s">
        <v>23</v>
      </c>
      <c r="I5" s="18" t="s">
        <v>398</v>
      </c>
      <c r="J5" s="18"/>
      <c r="K5" s="18"/>
    </row>
    <row r="6" s="2" customFormat="1" ht="18.75" customHeight="1" spans="1:11">
      <c r="A6" s="18"/>
      <c r="B6" s="18"/>
      <c r="C6" s="18"/>
      <c r="D6" s="18"/>
      <c r="E6" s="18"/>
      <c r="F6" s="18"/>
      <c r="G6" s="18"/>
      <c r="H6" s="18"/>
      <c r="I6" s="18" t="s">
        <v>26</v>
      </c>
      <c r="J6" s="18" t="s">
        <v>27</v>
      </c>
      <c r="K6" s="18" t="s">
        <v>399</v>
      </c>
    </row>
    <row r="7" s="2" customFormat="1" ht="22.65" customHeight="1" spans="1:11">
      <c r="A7" s="18"/>
      <c r="B7" s="18"/>
      <c r="C7" s="18"/>
      <c r="D7" s="18"/>
      <c r="E7" s="18"/>
      <c r="F7" s="18"/>
      <c r="G7" s="18"/>
      <c r="H7" s="18"/>
      <c r="I7" s="18"/>
      <c r="J7" s="18"/>
      <c r="K7" s="18"/>
    </row>
    <row r="8" s="2" customFormat="1" ht="18.75" customHeight="1" spans="1:11">
      <c r="A8" s="19" t="s">
        <v>29</v>
      </c>
      <c r="B8" s="19">
        <v>2</v>
      </c>
      <c r="C8" s="19">
        <v>3</v>
      </c>
      <c r="D8" s="19">
        <v>4</v>
      </c>
      <c r="E8" s="19">
        <v>5</v>
      </c>
      <c r="F8" s="19">
        <v>6</v>
      </c>
      <c r="G8" s="19">
        <v>7</v>
      </c>
      <c r="H8" s="19">
        <v>8</v>
      </c>
      <c r="I8" s="19">
        <v>9</v>
      </c>
      <c r="J8" s="19">
        <v>10</v>
      </c>
      <c r="K8" s="19">
        <v>11</v>
      </c>
    </row>
    <row r="9" s="2" customFormat="1" ht="20.25" customHeight="1" spans="1:11">
      <c r="A9" s="20"/>
      <c r="B9" s="21"/>
      <c r="C9" s="20"/>
      <c r="D9" s="20"/>
      <c r="E9" s="20"/>
      <c r="F9" s="20"/>
      <c r="G9" s="20"/>
      <c r="H9" s="22"/>
      <c r="I9" s="22"/>
      <c r="J9" s="22"/>
      <c r="K9" s="22"/>
    </row>
    <row r="10" s="2" customFormat="1" ht="20.25" customHeight="1" spans="1:11">
      <c r="A10" s="20"/>
      <c r="B10" s="21"/>
      <c r="C10" s="20"/>
      <c r="D10" s="20"/>
      <c r="E10" s="20"/>
      <c r="F10" s="20"/>
      <c r="G10" s="20"/>
      <c r="H10" s="22"/>
      <c r="I10" s="22"/>
      <c r="J10" s="22"/>
      <c r="K10" s="22"/>
    </row>
    <row r="11" s="2" customFormat="1" ht="20.25" customHeight="1" spans="1:11">
      <c r="A11" s="23" t="s">
        <v>23</v>
      </c>
      <c r="B11" s="23"/>
      <c r="C11" s="23"/>
      <c r="D11" s="23"/>
      <c r="E11" s="23"/>
      <c r="F11" s="23"/>
      <c r="G11" s="23"/>
      <c r="H11" s="22"/>
      <c r="I11" s="22"/>
      <c r="J11" s="22"/>
      <c r="K11" s="22"/>
    </row>
    <row r="12" s="2" customFormat="1" ht="15" customHeight="1" spans="1:1">
      <c r="A12" s="2" t="s">
        <v>400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workbookViewId="0">
      <selection activeCell="H21" sqref="H21"/>
    </sheetView>
  </sheetViews>
  <sheetFormatPr defaultColWidth="9" defaultRowHeight="13.5" outlineLevelCol="6"/>
  <cols>
    <col min="1" max="7" width="20.5" customWidth="1"/>
  </cols>
  <sheetData>
    <row r="1" s="1" customFormat="1" customHeight="1" spans="2:7">
      <c r="B1" s="3"/>
      <c r="G1" s="4" t="s">
        <v>401</v>
      </c>
    </row>
    <row r="2" s="1" customFormat="1" ht="66.75" customHeight="1" spans="1:7">
      <c r="A2" s="5" t="s">
        <v>402</v>
      </c>
      <c r="B2" s="5"/>
      <c r="C2" s="5"/>
      <c r="D2" s="5"/>
      <c r="E2" s="5"/>
      <c r="F2" s="5"/>
      <c r="G2" s="5"/>
    </row>
    <row r="3" s="2" customFormat="1" ht="24.15" customHeight="1" spans="1:7">
      <c r="A3" s="6" t="str">
        <f>"单位名称："&amp;"云南红塔产业园区管理委员会"</f>
        <v>单位名称：云南红塔产业园区管理委员会</v>
      </c>
      <c r="B3" s="6"/>
      <c r="C3" s="6"/>
      <c r="D3" s="6"/>
      <c r="E3" s="7"/>
      <c r="F3" s="7"/>
      <c r="G3" s="7" t="s">
        <v>343</v>
      </c>
    </row>
    <row r="4" s="2" customFormat="1" ht="18.75" customHeight="1" spans="1:7">
      <c r="A4" s="8" t="s">
        <v>393</v>
      </c>
      <c r="B4" s="8" t="s">
        <v>149</v>
      </c>
      <c r="C4" s="8" t="s">
        <v>146</v>
      </c>
      <c r="D4" s="8" t="s">
        <v>403</v>
      </c>
      <c r="E4" s="8" t="s">
        <v>26</v>
      </c>
      <c r="F4" s="8"/>
      <c r="G4" s="8"/>
    </row>
    <row r="5" s="2" customFormat="1" ht="18.75" customHeight="1" spans="1:7">
      <c r="A5" s="8"/>
      <c r="B5" s="8"/>
      <c r="C5" s="8"/>
      <c r="D5" s="8"/>
      <c r="E5" s="8">
        <v>2025</v>
      </c>
      <c r="F5" s="8">
        <v>2026</v>
      </c>
      <c r="G5" s="8">
        <v>2027</v>
      </c>
    </row>
    <row r="6" s="2" customFormat="1" ht="22.65" customHeight="1" spans="1:7">
      <c r="A6" s="8"/>
      <c r="B6" s="8"/>
      <c r="C6" s="8"/>
      <c r="D6" s="8"/>
      <c r="E6" s="8"/>
      <c r="F6" s="8"/>
      <c r="G6" s="8"/>
    </row>
    <row r="7" s="2" customFormat="1" ht="18.75" customHeight="1" spans="1:7">
      <c r="A7" s="9" t="s">
        <v>29</v>
      </c>
      <c r="B7" s="9">
        <v>2</v>
      </c>
      <c r="C7" s="9">
        <v>3</v>
      </c>
      <c r="D7" s="9">
        <v>4</v>
      </c>
      <c r="E7" s="9">
        <v>5</v>
      </c>
      <c r="F7" s="9">
        <v>6</v>
      </c>
      <c r="G7" s="9">
        <v>7</v>
      </c>
    </row>
    <row r="8" s="2" customFormat="1" ht="20.25" customHeight="1" spans="1:7">
      <c r="A8" s="10"/>
      <c r="B8" s="10"/>
      <c r="C8" s="11"/>
      <c r="D8" s="10"/>
      <c r="E8" s="12"/>
      <c r="F8" s="12"/>
      <c r="G8" s="12"/>
    </row>
    <row r="9" s="2" customFormat="1" ht="20.25" customHeight="1" spans="1:7">
      <c r="A9" s="13" t="s">
        <v>23</v>
      </c>
      <c r="B9" s="13"/>
      <c r="C9" s="13"/>
      <c r="D9" s="13"/>
      <c r="E9" s="12"/>
      <c r="F9" s="12"/>
      <c r="G9" s="12"/>
    </row>
    <row r="10" s="2" customFormat="1" ht="15" customHeight="1" spans="1:1">
      <c r="A10" s="2" t="s">
        <v>404</v>
      </c>
    </row>
  </sheetData>
  <mergeCells count="11">
    <mergeCell ref="A2:G2"/>
    <mergeCell ref="A3:D3"/>
    <mergeCell ref="E4:G4"/>
    <mergeCell ref="A9:D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G10"/>
  <sheetViews>
    <sheetView showZeros="0" workbookViewId="0">
      <selection activeCell="B27" sqref="B27"/>
    </sheetView>
  </sheetViews>
  <sheetFormatPr defaultColWidth="8.85" defaultRowHeight="15" customHeight="1" outlineLevelCol="6"/>
  <cols>
    <col min="1" max="1" width="11.375" customWidth="1"/>
    <col min="2" max="2" width="24.5" customWidth="1"/>
    <col min="3" max="3" width="21.875" customWidth="1"/>
    <col min="4" max="5" width="19.375" customWidth="1"/>
    <col min="6" max="6" width="21.375" customWidth="1"/>
    <col min="7" max="7" width="11.25" customWidth="1"/>
  </cols>
  <sheetData>
    <row r="1" ht="18.75" customHeight="1" spans="1:7">
      <c r="A1" s="77"/>
      <c r="B1" s="77"/>
      <c r="C1" s="77"/>
      <c r="D1" s="77"/>
      <c r="E1" s="77"/>
      <c r="F1" s="77"/>
      <c r="G1" s="90" t="s">
        <v>19</v>
      </c>
    </row>
    <row r="2" ht="37.5" customHeight="1" spans="1:7">
      <c r="A2" s="198" t="s">
        <v>20</v>
      </c>
      <c r="B2" s="191"/>
      <c r="C2" s="191"/>
      <c r="D2" s="191"/>
      <c r="E2" s="191"/>
      <c r="F2" s="191"/>
      <c r="G2" s="191"/>
    </row>
    <row r="3" ht="18.75" customHeight="1" spans="1:7">
      <c r="A3" s="99" t="str">
        <f>"单位名称："&amp;"云南红塔产业园区管理委员会"</f>
        <v>单位名称：云南红塔产业园区管理委员会</v>
      </c>
      <c r="B3" s="99"/>
      <c r="C3" s="99"/>
      <c r="D3" s="99"/>
      <c r="E3" s="101"/>
      <c r="F3" s="101"/>
      <c r="G3" s="102" t="s">
        <v>2</v>
      </c>
    </row>
    <row r="4" s="197" customFormat="1" ht="24" customHeight="1" spans="1:7">
      <c r="A4" s="193" t="s">
        <v>21</v>
      </c>
      <c r="B4" s="199" t="s">
        <v>22</v>
      </c>
      <c r="C4" s="199" t="s">
        <v>23</v>
      </c>
      <c r="D4" s="199" t="s">
        <v>24</v>
      </c>
      <c r="E4" s="199"/>
      <c r="F4" s="199"/>
      <c r="G4" s="199"/>
    </row>
    <row r="5" s="197" customFormat="1" ht="24" customHeight="1" spans="1:7">
      <c r="A5" s="193"/>
      <c r="B5" s="199"/>
      <c r="C5" s="199"/>
      <c r="D5" s="200" t="s">
        <v>25</v>
      </c>
      <c r="E5" s="200" t="s">
        <v>26</v>
      </c>
      <c r="F5" s="200" t="s">
        <v>27</v>
      </c>
      <c r="G5" s="201" t="s">
        <v>28</v>
      </c>
    </row>
    <row r="6" s="197" customFormat="1" ht="24" customHeight="1" spans="1:7">
      <c r="A6" s="193"/>
      <c r="B6" s="199"/>
      <c r="C6" s="199"/>
      <c r="D6" s="200"/>
      <c r="E6" s="200"/>
      <c r="F6" s="200"/>
      <c r="G6" s="201"/>
    </row>
    <row r="7" s="190" customFormat="1" ht="36" customHeight="1" spans="1:7">
      <c r="A7" s="123" t="s">
        <v>29</v>
      </c>
      <c r="B7" s="122" t="s">
        <v>30</v>
      </c>
      <c r="C7" s="122" t="s">
        <v>31</v>
      </c>
      <c r="D7" s="122" t="s">
        <v>32</v>
      </c>
      <c r="E7" s="123" t="s">
        <v>33</v>
      </c>
      <c r="F7" s="122" t="s">
        <v>34</v>
      </c>
      <c r="G7" s="122" t="s">
        <v>35</v>
      </c>
    </row>
    <row r="8" s="190" customFormat="1" ht="36" customHeight="1" spans="1:7">
      <c r="A8" s="202" t="s">
        <v>36</v>
      </c>
      <c r="B8" s="202" t="s">
        <v>37</v>
      </c>
      <c r="C8" s="93">
        <v>15000000</v>
      </c>
      <c r="D8" s="93">
        <v>15000000</v>
      </c>
      <c r="E8" s="93">
        <v>11920000</v>
      </c>
      <c r="F8" s="93">
        <v>3080000</v>
      </c>
      <c r="G8" s="93"/>
    </row>
    <row r="9" s="190" customFormat="1" ht="36" customHeight="1" spans="1:7">
      <c r="A9" s="202" t="s">
        <v>38</v>
      </c>
      <c r="B9" s="202" t="s">
        <v>37</v>
      </c>
      <c r="C9" s="93">
        <v>15000000</v>
      </c>
      <c r="D9" s="93">
        <v>15000000</v>
      </c>
      <c r="E9" s="93">
        <v>11920000</v>
      </c>
      <c r="F9" s="93">
        <v>3080000</v>
      </c>
      <c r="G9" s="93"/>
    </row>
    <row r="10" s="190" customFormat="1" ht="36" customHeight="1" spans="1:7">
      <c r="A10" s="122" t="s">
        <v>23</v>
      </c>
      <c r="B10" s="122"/>
      <c r="C10" s="93">
        <v>15000000</v>
      </c>
      <c r="D10" s="93">
        <v>15000000</v>
      </c>
      <c r="E10" s="93">
        <v>11920000</v>
      </c>
      <c r="F10" s="93">
        <v>3080000</v>
      </c>
      <c r="G10" s="93"/>
    </row>
  </sheetData>
  <mergeCells count="11">
    <mergeCell ref="A2:G2"/>
    <mergeCell ref="A3:D3"/>
    <mergeCell ref="D4:G4"/>
    <mergeCell ref="A10:B10"/>
    <mergeCell ref="A4:A6"/>
    <mergeCell ref="B4:B6"/>
    <mergeCell ref="C4:C6"/>
    <mergeCell ref="D5:D6"/>
    <mergeCell ref="E5:E6"/>
    <mergeCell ref="F5:F6"/>
    <mergeCell ref="G5:G6"/>
  </mergeCells>
  <printOptions horizontalCentered="1"/>
  <pageMargins left="0.751388888888889" right="0.751388888888889" top="1" bottom="1" header="0.5" footer="0.5"/>
  <pageSetup paperSize="9" scale="95"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H30"/>
  <sheetViews>
    <sheetView showZeros="0" topLeftCell="C1" workbookViewId="0">
      <pane ySplit="6" topLeftCell="A7" activePane="bottomLeft" state="frozen"/>
      <selection/>
      <selection pane="bottomLeft" activeCell="F21" sqref="F21"/>
    </sheetView>
  </sheetViews>
  <sheetFormatPr defaultColWidth="8.85" defaultRowHeight="15" customHeight="1" outlineLevelCol="7"/>
  <cols>
    <col min="1" max="1" width="15.875" customWidth="1"/>
    <col min="2" max="2" width="28.575" customWidth="1"/>
    <col min="3" max="3" width="19.5" customWidth="1"/>
    <col min="4" max="4" width="16.25" customWidth="1"/>
    <col min="5" max="5" width="16.125" customWidth="1"/>
    <col min="6" max="6" width="16.375" customWidth="1"/>
    <col min="7" max="7" width="17.125" customWidth="1"/>
    <col min="8" max="8" width="14" customWidth="1"/>
  </cols>
  <sheetData>
    <row r="1" ht="18.75" customHeight="1" spans="1:8">
      <c r="A1" s="77"/>
      <c r="B1" s="77"/>
      <c r="C1" s="77"/>
      <c r="D1" s="77"/>
      <c r="E1" s="77"/>
      <c r="F1" s="77"/>
      <c r="G1" s="77"/>
      <c r="H1" s="90" t="s">
        <v>39</v>
      </c>
    </row>
    <row r="2" ht="37.5" customHeight="1" spans="1:8">
      <c r="A2" s="191" t="s">
        <v>40</v>
      </c>
      <c r="B2" s="191"/>
      <c r="C2" s="191"/>
      <c r="D2" s="191"/>
      <c r="E2" s="191"/>
      <c r="F2" s="191"/>
      <c r="G2" s="191"/>
      <c r="H2" s="191"/>
    </row>
    <row r="3" s="189" customFormat="1" ht="30" customHeight="1" spans="1:8">
      <c r="A3" s="82" t="s">
        <v>41</v>
      </c>
      <c r="B3" s="82"/>
      <c r="C3" s="82"/>
      <c r="D3" s="82"/>
      <c r="E3" s="82"/>
      <c r="F3" s="82"/>
      <c r="G3" s="82"/>
      <c r="H3" s="192" t="s">
        <v>2</v>
      </c>
    </row>
    <row r="4" s="189" customFormat="1" ht="18.75" customHeight="1" spans="1:8">
      <c r="A4" s="193" t="s">
        <v>42</v>
      </c>
      <c r="B4" s="193" t="s">
        <v>43</v>
      </c>
      <c r="C4" s="194" t="s">
        <v>23</v>
      </c>
      <c r="D4" s="194" t="s">
        <v>26</v>
      </c>
      <c r="E4" s="194"/>
      <c r="F4" s="194"/>
      <c r="G4" s="193" t="s">
        <v>27</v>
      </c>
      <c r="H4" s="194" t="s">
        <v>28</v>
      </c>
    </row>
    <row r="5" s="189" customFormat="1" ht="18.75" customHeight="1" spans="1:8">
      <c r="A5" s="193"/>
      <c r="B5" s="193"/>
      <c r="C5" s="194"/>
      <c r="D5" s="194" t="s">
        <v>25</v>
      </c>
      <c r="E5" s="194" t="s">
        <v>44</v>
      </c>
      <c r="F5" s="194" t="s">
        <v>45</v>
      </c>
      <c r="G5" s="193"/>
      <c r="H5" s="194"/>
    </row>
    <row r="6" s="190" customFormat="1" ht="21" customHeight="1" spans="1:8">
      <c r="A6" s="195" t="s">
        <v>29</v>
      </c>
      <c r="B6" s="195" t="s">
        <v>30</v>
      </c>
      <c r="C6" s="195" t="s">
        <v>31</v>
      </c>
      <c r="D6" s="195" t="s">
        <v>32</v>
      </c>
      <c r="E6" s="195" t="s">
        <v>33</v>
      </c>
      <c r="F6" s="195" t="s">
        <v>34</v>
      </c>
      <c r="G6" s="195" t="s">
        <v>46</v>
      </c>
      <c r="H6" s="195" t="s">
        <v>47</v>
      </c>
    </row>
    <row r="7" s="190" customFormat="1" ht="21" customHeight="1" spans="1:8">
      <c r="A7" s="88" t="s">
        <v>48</v>
      </c>
      <c r="B7" s="88" t="s">
        <v>49</v>
      </c>
      <c r="C7" s="93">
        <v>10149718.18</v>
      </c>
      <c r="D7" s="93">
        <v>10149718.18</v>
      </c>
      <c r="E7" s="93">
        <v>6145454.94</v>
      </c>
      <c r="F7" s="93">
        <v>4004263.24</v>
      </c>
      <c r="G7" s="93"/>
      <c r="H7" s="196"/>
    </row>
    <row r="8" s="190" customFormat="1" ht="21" customHeight="1" spans="1:8">
      <c r="A8" s="156" t="s">
        <v>50</v>
      </c>
      <c r="B8" s="156" t="s">
        <v>51</v>
      </c>
      <c r="C8" s="93">
        <v>100000</v>
      </c>
      <c r="D8" s="93">
        <v>100000</v>
      </c>
      <c r="E8" s="93"/>
      <c r="F8" s="93">
        <v>100000</v>
      </c>
      <c r="G8" s="93"/>
      <c r="H8" s="196"/>
    </row>
    <row r="9" s="190" customFormat="1" ht="21" customHeight="1" spans="1:8">
      <c r="A9" s="158" t="s">
        <v>52</v>
      </c>
      <c r="B9" s="158" t="s">
        <v>53</v>
      </c>
      <c r="C9" s="93">
        <v>100000</v>
      </c>
      <c r="D9" s="93">
        <v>100000</v>
      </c>
      <c r="E9" s="93"/>
      <c r="F9" s="93">
        <v>100000</v>
      </c>
      <c r="G9" s="93"/>
      <c r="H9" s="196"/>
    </row>
    <row r="10" s="190" customFormat="1" ht="21" customHeight="1" spans="1:8">
      <c r="A10" s="156" t="s">
        <v>54</v>
      </c>
      <c r="B10" s="156" t="s">
        <v>55</v>
      </c>
      <c r="C10" s="93">
        <v>10049718.18</v>
      </c>
      <c r="D10" s="93">
        <v>10049718.18</v>
      </c>
      <c r="E10" s="93">
        <v>6145454.94</v>
      </c>
      <c r="F10" s="93">
        <v>3904263.24</v>
      </c>
      <c r="G10" s="93"/>
      <c r="H10" s="196"/>
    </row>
    <row r="11" s="190" customFormat="1" ht="21" customHeight="1" spans="1:8">
      <c r="A11" s="158" t="s">
        <v>56</v>
      </c>
      <c r="B11" s="158" t="s">
        <v>57</v>
      </c>
      <c r="C11" s="93">
        <v>4253770.4</v>
      </c>
      <c r="D11" s="93">
        <v>4253770.4</v>
      </c>
      <c r="E11" s="93">
        <v>4253770.4</v>
      </c>
      <c r="F11" s="93"/>
      <c r="G11" s="93"/>
      <c r="H11" s="196"/>
    </row>
    <row r="12" s="190" customFormat="1" ht="21" customHeight="1" spans="1:8">
      <c r="A12" s="158" t="s">
        <v>58</v>
      </c>
      <c r="B12" s="158" t="s">
        <v>53</v>
      </c>
      <c r="C12" s="93">
        <v>3904263.24</v>
      </c>
      <c r="D12" s="93">
        <v>3904263.24</v>
      </c>
      <c r="E12" s="93"/>
      <c r="F12" s="93">
        <v>3904263.24</v>
      </c>
      <c r="G12" s="93"/>
      <c r="H12" s="196"/>
    </row>
    <row r="13" s="190" customFormat="1" ht="21" customHeight="1" spans="1:8">
      <c r="A13" s="158" t="s">
        <v>59</v>
      </c>
      <c r="B13" s="158" t="s">
        <v>60</v>
      </c>
      <c r="C13" s="93">
        <v>1891684.54</v>
      </c>
      <c r="D13" s="93">
        <v>1891684.54</v>
      </c>
      <c r="E13" s="93">
        <v>1891684.54</v>
      </c>
      <c r="F13" s="93"/>
      <c r="G13" s="93"/>
      <c r="H13" s="196"/>
    </row>
    <row r="14" s="190" customFormat="1" ht="21" customHeight="1" spans="1:8">
      <c r="A14" s="88" t="s">
        <v>61</v>
      </c>
      <c r="B14" s="88" t="s">
        <v>62</v>
      </c>
      <c r="C14" s="93">
        <v>676556.96</v>
      </c>
      <c r="D14" s="93">
        <v>676556.96</v>
      </c>
      <c r="E14" s="93">
        <v>676556.96</v>
      </c>
      <c r="F14" s="93"/>
      <c r="G14" s="93"/>
      <c r="H14" s="196"/>
    </row>
    <row r="15" s="190" customFormat="1" ht="21" customHeight="1" spans="1:8">
      <c r="A15" s="156" t="s">
        <v>63</v>
      </c>
      <c r="B15" s="156" t="s">
        <v>64</v>
      </c>
      <c r="C15" s="93">
        <v>676556.96</v>
      </c>
      <c r="D15" s="93">
        <v>676556.96</v>
      </c>
      <c r="E15" s="93">
        <v>676556.96</v>
      </c>
      <c r="F15" s="93"/>
      <c r="G15" s="93"/>
      <c r="H15" s="196"/>
    </row>
    <row r="16" s="190" customFormat="1" ht="21" customHeight="1" spans="1:8">
      <c r="A16" s="158" t="s">
        <v>65</v>
      </c>
      <c r="B16" s="158" t="s">
        <v>66</v>
      </c>
      <c r="C16" s="93">
        <v>45000</v>
      </c>
      <c r="D16" s="93">
        <v>45000</v>
      </c>
      <c r="E16" s="93">
        <v>45000</v>
      </c>
      <c r="F16" s="93"/>
      <c r="G16" s="93"/>
      <c r="H16" s="196"/>
    </row>
    <row r="17" s="190" customFormat="1" ht="21" customHeight="1" spans="1:8">
      <c r="A17" s="158" t="s">
        <v>67</v>
      </c>
      <c r="B17" s="158" t="s">
        <v>68</v>
      </c>
      <c r="C17" s="93">
        <v>631556.96</v>
      </c>
      <c r="D17" s="93">
        <v>631556.96</v>
      </c>
      <c r="E17" s="93">
        <v>631556.96</v>
      </c>
      <c r="F17" s="93"/>
      <c r="G17" s="93"/>
      <c r="H17" s="196"/>
    </row>
    <row r="18" s="190" customFormat="1" ht="21" customHeight="1" spans="1:8">
      <c r="A18" s="88" t="s">
        <v>69</v>
      </c>
      <c r="B18" s="88" t="s">
        <v>70</v>
      </c>
      <c r="C18" s="93">
        <v>528704.86</v>
      </c>
      <c r="D18" s="93">
        <v>528704.86</v>
      </c>
      <c r="E18" s="93">
        <v>528704.86</v>
      </c>
      <c r="F18" s="93"/>
      <c r="G18" s="93"/>
      <c r="H18" s="196"/>
    </row>
    <row r="19" s="190" customFormat="1" ht="21" customHeight="1" spans="1:8">
      <c r="A19" s="156" t="s">
        <v>71</v>
      </c>
      <c r="B19" s="156" t="s">
        <v>72</v>
      </c>
      <c r="C19" s="93">
        <v>528704.86</v>
      </c>
      <c r="D19" s="93">
        <v>528704.86</v>
      </c>
      <c r="E19" s="93">
        <v>528704.86</v>
      </c>
      <c r="F19" s="93"/>
      <c r="G19" s="93"/>
      <c r="H19" s="196"/>
    </row>
    <row r="20" s="190" customFormat="1" ht="21" customHeight="1" spans="1:8">
      <c r="A20" s="158" t="s">
        <v>73</v>
      </c>
      <c r="B20" s="158" t="s">
        <v>74</v>
      </c>
      <c r="C20" s="93">
        <v>185277.41</v>
      </c>
      <c r="D20" s="93">
        <v>185277.41</v>
      </c>
      <c r="E20" s="93">
        <v>185277.41</v>
      </c>
      <c r="F20" s="93"/>
      <c r="G20" s="93"/>
      <c r="H20" s="196"/>
    </row>
    <row r="21" s="190" customFormat="1" ht="21" customHeight="1" spans="1:8">
      <c r="A21" s="158" t="s">
        <v>75</v>
      </c>
      <c r="B21" s="158" t="s">
        <v>76</v>
      </c>
      <c r="C21" s="93">
        <v>142342.76</v>
      </c>
      <c r="D21" s="93">
        <v>142342.76</v>
      </c>
      <c r="E21" s="93">
        <v>142342.76</v>
      </c>
      <c r="F21" s="93"/>
      <c r="G21" s="93"/>
      <c r="H21" s="196"/>
    </row>
    <row r="22" s="190" customFormat="1" ht="21" customHeight="1" spans="1:8">
      <c r="A22" s="158" t="s">
        <v>77</v>
      </c>
      <c r="B22" s="158" t="s">
        <v>78</v>
      </c>
      <c r="C22" s="93">
        <v>171523.35</v>
      </c>
      <c r="D22" s="93">
        <v>171523.35</v>
      </c>
      <c r="E22" s="93">
        <v>171523.35</v>
      </c>
      <c r="F22" s="93"/>
      <c r="G22" s="93"/>
      <c r="H22" s="196"/>
    </row>
    <row r="23" s="190" customFormat="1" ht="21" customHeight="1" spans="1:8">
      <c r="A23" s="158" t="s">
        <v>79</v>
      </c>
      <c r="B23" s="158" t="s">
        <v>80</v>
      </c>
      <c r="C23" s="93">
        <v>29561.34</v>
      </c>
      <c r="D23" s="93">
        <v>29561.34</v>
      </c>
      <c r="E23" s="93">
        <v>29561.34</v>
      </c>
      <c r="F23" s="93"/>
      <c r="G23" s="93"/>
      <c r="H23" s="196"/>
    </row>
    <row r="24" s="190" customFormat="1" ht="21" customHeight="1" spans="1:8">
      <c r="A24" s="88" t="s">
        <v>81</v>
      </c>
      <c r="B24" s="88" t="s">
        <v>82</v>
      </c>
      <c r="C24" s="93">
        <v>3080000</v>
      </c>
      <c r="D24" s="93"/>
      <c r="E24" s="93"/>
      <c r="F24" s="93"/>
      <c r="G24" s="93">
        <v>3080000</v>
      </c>
      <c r="H24" s="196"/>
    </row>
    <row r="25" s="190" customFormat="1" ht="21" customHeight="1" spans="1:8">
      <c r="A25" s="156" t="s">
        <v>83</v>
      </c>
      <c r="B25" s="156" t="s">
        <v>84</v>
      </c>
      <c r="C25" s="93">
        <v>3080000</v>
      </c>
      <c r="D25" s="93"/>
      <c r="E25" s="93"/>
      <c r="F25" s="93"/>
      <c r="G25" s="93">
        <v>3080000</v>
      </c>
      <c r="H25" s="196"/>
    </row>
    <row r="26" s="190" customFormat="1" ht="21" customHeight="1" spans="1:8">
      <c r="A26" s="158" t="s">
        <v>85</v>
      </c>
      <c r="B26" s="158" t="s">
        <v>86</v>
      </c>
      <c r="C26" s="93">
        <v>3080000</v>
      </c>
      <c r="D26" s="93"/>
      <c r="E26" s="93"/>
      <c r="F26" s="93"/>
      <c r="G26" s="93">
        <v>3080000</v>
      </c>
      <c r="H26" s="196"/>
    </row>
    <row r="27" s="190" customFormat="1" ht="21" customHeight="1" spans="1:8">
      <c r="A27" s="88" t="s">
        <v>87</v>
      </c>
      <c r="B27" s="88" t="s">
        <v>88</v>
      </c>
      <c r="C27" s="93">
        <v>565020</v>
      </c>
      <c r="D27" s="93">
        <v>565020</v>
      </c>
      <c r="E27" s="93">
        <v>565020</v>
      </c>
      <c r="F27" s="93"/>
      <c r="G27" s="93"/>
      <c r="H27" s="196"/>
    </row>
    <row r="28" s="190" customFormat="1" ht="21" customHeight="1" spans="1:8">
      <c r="A28" s="156" t="s">
        <v>89</v>
      </c>
      <c r="B28" s="156" t="s">
        <v>90</v>
      </c>
      <c r="C28" s="93">
        <v>565020</v>
      </c>
      <c r="D28" s="93">
        <v>565020</v>
      </c>
      <c r="E28" s="93">
        <v>565020</v>
      </c>
      <c r="F28" s="93"/>
      <c r="G28" s="93"/>
      <c r="H28" s="196"/>
    </row>
    <row r="29" s="190" customFormat="1" ht="21" customHeight="1" spans="1:8">
      <c r="A29" s="158" t="s">
        <v>91</v>
      </c>
      <c r="B29" s="158" t="s">
        <v>92</v>
      </c>
      <c r="C29" s="93">
        <v>565020</v>
      </c>
      <c r="D29" s="93">
        <v>565020</v>
      </c>
      <c r="E29" s="93">
        <v>565020</v>
      </c>
      <c r="F29" s="93"/>
      <c r="G29" s="93"/>
      <c r="H29" s="196"/>
    </row>
    <row r="30" s="190" customFormat="1" ht="21" customHeight="1" spans="1:8">
      <c r="A30" s="86" t="s">
        <v>93</v>
      </c>
      <c r="B30" s="86"/>
      <c r="C30" s="93">
        <v>15000000</v>
      </c>
      <c r="D30" s="93">
        <v>11920000</v>
      </c>
      <c r="E30" s="93">
        <v>7915736.76</v>
      </c>
      <c r="F30" s="93">
        <v>4004263.24</v>
      </c>
      <c r="G30" s="93">
        <v>3080000</v>
      </c>
      <c r="H30" s="196"/>
    </row>
  </sheetData>
  <mergeCells count="9">
    <mergeCell ref="A2:H2"/>
    <mergeCell ref="A3:G3"/>
    <mergeCell ref="D4:F4"/>
    <mergeCell ref="A30:B30"/>
    <mergeCell ref="A4:A5"/>
    <mergeCell ref="B4:B5"/>
    <mergeCell ref="C4:C5"/>
    <mergeCell ref="G4:G5"/>
    <mergeCell ref="H4:H5"/>
  </mergeCells>
  <printOptions horizontalCentered="1"/>
  <pageMargins left="0.751388888888889" right="0.751388888888889" top="0.802777777777778" bottom="0.802777777777778" header="0.5" footer="0.5"/>
  <pageSetup paperSize="9" scale="85"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D26" sqref="D26"/>
    </sheetView>
  </sheetViews>
  <sheetFormatPr defaultColWidth="9" defaultRowHeight="13.5" outlineLevelCol="3"/>
  <cols>
    <col min="1" max="1" width="38.375" customWidth="1"/>
    <col min="2" max="2" width="36.25" customWidth="1"/>
    <col min="3" max="3" width="42" customWidth="1"/>
    <col min="4" max="4" width="38.875" customWidth="1"/>
  </cols>
  <sheetData>
    <row r="1" s="163" customFormat="1" ht="14.25" customHeight="1" spans="4:4">
      <c r="D1" s="164" t="s">
        <v>94</v>
      </c>
    </row>
    <row r="2" s="163" customFormat="1" ht="31.5" customHeight="1" spans="1:4">
      <c r="A2" s="165" t="s">
        <v>95</v>
      </c>
      <c r="B2" s="166"/>
      <c r="C2" s="166"/>
      <c r="D2" s="166"/>
    </row>
    <row r="3" s="163" customFormat="1" ht="17.25" customHeight="1" spans="1:4">
      <c r="A3" s="167" t="s">
        <v>41</v>
      </c>
      <c r="B3" s="168"/>
      <c r="C3" s="168"/>
      <c r="D3" s="169" t="s">
        <v>2</v>
      </c>
    </row>
    <row r="4" s="163" customFormat="1" ht="24.65" customHeight="1" spans="1:4">
      <c r="A4" s="170" t="s">
        <v>3</v>
      </c>
      <c r="B4" s="171"/>
      <c r="C4" s="170" t="s">
        <v>4</v>
      </c>
      <c r="D4" s="171"/>
    </row>
    <row r="5" s="163" customFormat="1" ht="15.65" customHeight="1" spans="1:4">
      <c r="A5" s="172" t="s">
        <v>5</v>
      </c>
      <c r="B5" s="173" t="s">
        <v>96</v>
      </c>
      <c r="C5" s="172" t="s">
        <v>97</v>
      </c>
      <c r="D5" s="173" t="s">
        <v>96</v>
      </c>
    </row>
    <row r="6" s="163" customFormat="1" ht="14.15" customHeight="1" spans="1:4">
      <c r="A6" s="174"/>
      <c r="B6" s="175"/>
      <c r="C6" s="174"/>
      <c r="D6" s="175"/>
    </row>
    <row r="7" s="163" customFormat="1" ht="29.15" customHeight="1" spans="1:4">
      <c r="A7" s="176" t="s">
        <v>98</v>
      </c>
      <c r="B7" s="177">
        <v>15000000</v>
      </c>
      <c r="C7" s="178" t="s">
        <v>99</v>
      </c>
      <c r="D7" s="177"/>
    </row>
    <row r="8" s="163" customFormat="1" ht="29.15" customHeight="1" spans="1:4">
      <c r="A8" s="179" t="s">
        <v>100</v>
      </c>
      <c r="B8" s="180">
        <v>11920000</v>
      </c>
      <c r="C8" s="213" t="s">
        <v>101</v>
      </c>
      <c r="D8" s="180">
        <v>10149718.18</v>
      </c>
    </row>
    <row r="9" s="163" customFormat="1" ht="29.15" customHeight="1" spans="1:4">
      <c r="A9" s="179" t="s">
        <v>102</v>
      </c>
      <c r="B9" s="180">
        <v>3080000</v>
      </c>
      <c r="C9" s="213" t="s">
        <v>103</v>
      </c>
      <c r="D9" s="180"/>
    </row>
    <row r="10" s="163" customFormat="1" ht="29.15" customHeight="1" spans="1:4">
      <c r="A10" s="179" t="s">
        <v>104</v>
      </c>
      <c r="B10" s="180"/>
      <c r="C10" s="213" t="s">
        <v>105</v>
      </c>
      <c r="D10" s="180">
        <v>676556.96</v>
      </c>
    </row>
    <row r="11" s="163" customFormat="1" ht="29.15" customHeight="1" spans="1:4">
      <c r="A11" s="182" t="s">
        <v>106</v>
      </c>
      <c r="B11" s="183"/>
      <c r="C11" s="213" t="s">
        <v>107</v>
      </c>
      <c r="D11" s="180">
        <v>528704.86</v>
      </c>
    </row>
    <row r="12" s="163" customFormat="1" ht="29.15" customHeight="1" spans="1:4">
      <c r="A12" s="179" t="s">
        <v>100</v>
      </c>
      <c r="B12" s="184"/>
      <c r="C12" s="213" t="s">
        <v>108</v>
      </c>
      <c r="D12" s="180"/>
    </row>
    <row r="13" s="163" customFormat="1" ht="29.15" customHeight="1" spans="1:4">
      <c r="A13" s="185" t="s">
        <v>102</v>
      </c>
      <c r="B13" s="184"/>
      <c r="C13" s="213" t="s">
        <v>109</v>
      </c>
      <c r="D13" s="180">
        <v>565020</v>
      </c>
    </row>
    <row r="14" s="163" customFormat="1" ht="29.15" customHeight="1" spans="1:4">
      <c r="A14" s="185" t="s">
        <v>104</v>
      </c>
      <c r="B14" s="183"/>
      <c r="C14" s="213" t="s">
        <v>110</v>
      </c>
      <c r="D14" s="180"/>
    </row>
    <row r="15" s="163" customFormat="1" ht="29.15" customHeight="1" spans="1:4">
      <c r="A15" s="186"/>
      <c r="B15" s="183"/>
      <c r="C15" s="187" t="s">
        <v>111</v>
      </c>
      <c r="D15" s="184">
        <v>3080000</v>
      </c>
    </row>
    <row r="16" s="163" customFormat="1" ht="29.15" customHeight="1" spans="1:4">
      <c r="A16" s="186"/>
      <c r="B16" s="183"/>
      <c r="C16" s="187" t="s">
        <v>112</v>
      </c>
      <c r="D16" s="183"/>
    </row>
    <row r="17" s="163" customFormat="1" ht="29.15" customHeight="1" spans="1:4">
      <c r="A17" s="186" t="s">
        <v>113</v>
      </c>
      <c r="B17" s="183">
        <v>15000000</v>
      </c>
      <c r="C17" s="188" t="s">
        <v>18</v>
      </c>
      <c r="D17" s="183">
        <v>15000000</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B4" workbookViewId="0">
      <selection activeCell="C17" sqref="C17"/>
    </sheetView>
  </sheetViews>
  <sheetFormatPr defaultColWidth="9" defaultRowHeight="13.5" outlineLevelCol="6"/>
  <cols>
    <col min="1" max="1" width="18" customWidth="1"/>
    <col min="2" max="2" width="21.375" customWidth="1"/>
    <col min="3" max="7" width="18" customWidth="1"/>
  </cols>
  <sheetData>
    <row r="1" s="126" customFormat="1" ht="14.25" customHeight="1" spans="1:7">
      <c r="A1" s="127"/>
      <c r="B1" s="127"/>
      <c r="D1" s="128"/>
      <c r="F1" s="129"/>
      <c r="G1" s="130" t="s">
        <v>114</v>
      </c>
    </row>
    <row r="2" s="126" customFormat="1" ht="39" customHeight="1" spans="1:7">
      <c r="A2" s="131" t="s">
        <v>115</v>
      </c>
      <c r="B2" s="131"/>
      <c r="C2" s="131"/>
      <c r="D2" s="131"/>
      <c r="E2" s="131"/>
      <c r="F2" s="131"/>
      <c r="G2" s="131"/>
    </row>
    <row r="3" s="126" customFormat="1" ht="18" customHeight="1" spans="1:7">
      <c r="A3" s="132" t="s">
        <v>41</v>
      </c>
      <c r="B3" s="127"/>
      <c r="F3" s="133"/>
      <c r="G3" s="134" t="s">
        <v>116</v>
      </c>
    </row>
    <row r="4" s="126" customFormat="1" ht="20.25" customHeight="1" spans="1:7">
      <c r="A4" s="135" t="s">
        <v>117</v>
      </c>
      <c r="B4" s="136"/>
      <c r="C4" s="137" t="s">
        <v>23</v>
      </c>
      <c r="D4" s="138" t="s">
        <v>44</v>
      </c>
      <c r="E4" s="139"/>
      <c r="F4" s="140"/>
      <c r="G4" s="141" t="s">
        <v>45</v>
      </c>
    </row>
    <row r="5" s="126" customFormat="1" ht="20.25" customHeight="1" spans="1:7">
      <c r="A5" s="142" t="s">
        <v>42</v>
      </c>
      <c r="B5" s="142" t="s">
        <v>43</v>
      </c>
      <c r="C5" s="143"/>
      <c r="D5" s="144" t="s">
        <v>25</v>
      </c>
      <c r="E5" s="145" t="s">
        <v>118</v>
      </c>
      <c r="F5" s="145" t="s">
        <v>119</v>
      </c>
      <c r="G5" s="146"/>
    </row>
    <row r="6" s="126" customFormat="1" customHeight="1" spans="1:7">
      <c r="A6" s="142" t="s">
        <v>29</v>
      </c>
      <c r="B6" s="142" t="s">
        <v>30</v>
      </c>
      <c r="C6" s="142" t="s">
        <v>31</v>
      </c>
      <c r="D6" s="144"/>
      <c r="E6" s="142" t="s">
        <v>32</v>
      </c>
      <c r="F6" s="142" t="s">
        <v>33</v>
      </c>
      <c r="G6" s="142" t="s">
        <v>34</v>
      </c>
    </row>
    <row r="7" s="126" customFormat="1" ht="27" customHeight="1" spans="1:7">
      <c r="A7" s="147" t="s">
        <v>48</v>
      </c>
      <c r="B7" s="148" t="s">
        <v>49</v>
      </c>
      <c r="C7" s="149">
        <v>10149718.18</v>
      </c>
      <c r="D7" s="149">
        <v>10149718.18</v>
      </c>
      <c r="E7" s="149">
        <f>E9+E11</f>
        <v>5578803.82</v>
      </c>
      <c r="F7" s="149">
        <f>F9+F11</f>
        <v>566651.12</v>
      </c>
      <c r="G7" s="149">
        <f>G9+G10</f>
        <v>4004263.24</v>
      </c>
    </row>
    <row r="8" s="126" customFormat="1" ht="27" customHeight="1" spans="1:7">
      <c r="A8" s="150">
        <v>20103</v>
      </c>
      <c r="B8" s="148" t="s">
        <v>120</v>
      </c>
      <c r="C8" s="149">
        <v>10049718.18</v>
      </c>
      <c r="D8" s="149">
        <v>10049718.18</v>
      </c>
      <c r="E8" s="149"/>
      <c r="F8" s="149"/>
      <c r="G8" s="149"/>
    </row>
    <row r="9" s="126" customFormat="1" ht="27" customHeight="1" spans="1:7">
      <c r="A9" s="150">
        <v>2010301</v>
      </c>
      <c r="B9" s="148" t="s">
        <v>121</v>
      </c>
      <c r="C9" s="149">
        <v>4253770.4</v>
      </c>
      <c r="D9" s="149">
        <v>4253770.4</v>
      </c>
      <c r="E9" s="149">
        <v>3839101.2</v>
      </c>
      <c r="F9" s="149">
        <v>414669.2</v>
      </c>
      <c r="G9" s="149">
        <v>100000</v>
      </c>
    </row>
    <row r="10" s="126" customFormat="1" ht="27" customHeight="1" spans="1:7">
      <c r="A10" s="150" t="s">
        <v>58</v>
      </c>
      <c r="B10" s="148" t="s">
        <v>122</v>
      </c>
      <c r="C10" s="149">
        <v>3904263.24</v>
      </c>
      <c r="D10" s="149">
        <v>3904263.24</v>
      </c>
      <c r="E10" s="149"/>
      <c r="F10" s="149"/>
      <c r="G10" s="149">
        <v>3904263.24</v>
      </c>
    </row>
    <row r="11" s="126" customFormat="1" ht="27" customHeight="1" spans="1:7">
      <c r="A11" s="150" t="s">
        <v>59</v>
      </c>
      <c r="B11" s="148" t="s">
        <v>123</v>
      </c>
      <c r="C11" s="151">
        <v>1891684.54</v>
      </c>
      <c r="D11" s="151">
        <v>1891684.54</v>
      </c>
      <c r="E11" s="149">
        <v>1739702.62</v>
      </c>
      <c r="F11" s="149">
        <v>151981.92</v>
      </c>
      <c r="G11" s="149"/>
    </row>
    <row r="12" s="126" customFormat="1" ht="27" customHeight="1" spans="1:7">
      <c r="A12" s="147" t="s">
        <v>61</v>
      </c>
      <c r="B12" s="148" t="s">
        <v>62</v>
      </c>
      <c r="C12" s="151">
        <v>676556.96</v>
      </c>
      <c r="D12" s="151">
        <v>676556.96</v>
      </c>
      <c r="E12" s="149"/>
      <c r="F12" s="149"/>
      <c r="G12" s="149"/>
    </row>
    <row r="13" s="126" customFormat="1" ht="27" customHeight="1" spans="1:7">
      <c r="A13" s="148" t="s">
        <v>63</v>
      </c>
      <c r="B13" s="148" t="s">
        <v>124</v>
      </c>
      <c r="C13" s="151">
        <v>676556.96</v>
      </c>
      <c r="D13" s="151">
        <v>676556.96</v>
      </c>
      <c r="E13" s="149"/>
      <c r="F13" s="149"/>
      <c r="G13" s="149"/>
    </row>
    <row r="14" s="126" customFormat="1" ht="27" customHeight="1" spans="1:7">
      <c r="A14" s="148" t="s">
        <v>65</v>
      </c>
      <c r="B14" s="148" t="s">
        <v>125</v>
      </c>
      <c r="C14" s="151">
        <v>45000</v>
      </c>
      <c r="D14" s="151">
        <v>45000</v>
      </c>
      <c r="E14" s="149">
        <v>43200</v>
      </c>
      <c r="F14" s="149">
        <v>1800</v>
      </c>
      <c r="G14" s="149"/>
    </row>
    <row r="15" s="126" customFormat="1" ht="27" customHeight="1" spans="1:7">
      <c r="A15" s="148" t="s">
        <v>67</v>
      </c>
      <c r="B15" s="148" t="s">
        <v>126</v>
      </c>
      <c r="C15" s="151">
        <v>631556.96</v>
      </c>
      <c r="D15" s="151">
        <v>631556.96</v>
      </c>
      <c r="E15" s="151">
        <v>631556.96</v>
      </c>
      <c r="F15" s="149"/>
      <c r="G15" s="149"/>
    </row>
    <row r="16" s="126" customFormat="1" ht="27" customHeight="1" spans="1:7">
      <c r="A16" s="147" t="s">
        <v>69</v>
      </c>
      <c r="B16" s="148" t="s">
        <v>70</v>
      </c>
      <c r="C16" s="151">
        <v>528704.86</v>
      </c>
      <c r="D16" s="151">
        <v>528704.86</v>
      </c>
      <c r="E16" s="151">
        <v>528704.86</v>
      </c>
      <c r="F16" s="149"/>
      <c r="G16" s="149"/>
    </row>
    <row r="17" s="126" customFormat="1" ht="27" customHeight="1" spans="1:7">
      <c r="A17" s="148" t="s">
        <v>71</v>
      </c>
      <c r="B17" s="148" t="s">
        <v>127</v>
      </c>
      <c r="C17" s="151">
        <v>528704.86</v>
      </c>
      <c r="D17" s="151">
        <v>528704.86</v>
      </c>
      <c r="E17" s="151">
        <v>528704.86</v>
      </c>
      <c r="F17" s="149"/>
      <c r="G17" s="149"/>
    </row>
    <row r="18" s="126" customFormat="1" ht="27" customHeight="1" spans="1:7">
      <c r="A18" s="148" t="s">
        <v>73</v>
      </c>
      <c r="B18" s="148" t="s">
        <v>128</v>
      </c>
      <c r="C18" s="151">
        <v>185277.41</v>
      </c>
      <c r="D18" s="151">
        <v>185277.41</v>
      </c>
      <c r="E18" s="151">
        <v>185277.41</v>
      </c>
      <c r="F18" s="149"/>
      <c r="G18" s="149"/>
    </row>
    <row r="19" s="126" customFormat="1" ht="27" customHeight="1" spans="1:7">
      <c r="A19" s="148" t="s">
        <v>75</v>
      </c>
      <c r="B19" s="148" t="s">
        <v>129</v>
      </c>
      <c r="C19" s="151">
        <v>142342.76</v>
      </c>
      <c r="D19" s="151">
        <v>142342.76</v>
      </c>
      <c r="E19" s="151">
        <v>142342.76</v>
      </c>
      <c r="F19" s="149"/>
      <c r="G19" s="149"/>
    </row>
    <row r="20" s="126" customFormat="1" ht="27" customHeight="1" spans="1:7">
      <c r="A20" s="148" t="s">
        <v>77</v>
      </c>
      <c r="B20" s="148" t="s">
        <v>130</v>
      </c>
      <c r="C20" s="151">
        <v>171523.35</v>
      </c>
      <c r="D20" s="151">
        <v>171523.35</v>
      </c>
      <c r="E20" s="151">
        <v>171523.35</v>
      </c>
      <c r="F20" s="149"/>
      <c r="G20" s="149"/>
    </row>
    <row r="21" s="126" customFormat="1" ht="27" customHeight="1" spans="1:7">
      <c r="A21" s="148" t="s">
        <v>79</v>
      </c>
      <c r="B21" s="148" t="s">
        <v>131</v>
      </c>
      <c r="C21" s="151">
        <v>29561.34</v>
      </c>
      <c r="D21" s="151">
        <v>29561.34</v>
      </c>
      <c r="E21" s="152">
        <v>29561.34</v>
      </c>
      <c r="F21" s="149"/>
      <c r="G21" s="149"/>
    </row>
    <row r="22" s="126" customFormat="1" ht="27" customHeight="1" spans="1:7">
      <c r="A22" s="147">
        <v>212</v>
      </c>
      <c r="B22" s="150" t="s">
        <v>82</v>
      </c>
      <c r="C22" s="153">
        <v>3080000</v>
      </c>
      <c r="D22" s="154">
        <v>3080000</v>
      </c>
      <c r="E22" s="155"/>
      <c r="F22" s="149"/>
      <c r="G22" s="149"/>
    </row>
    <row r="23" s="126" customFormat="1" ht="27" customHeight="1" spans="1:7">
      <c r="A23" s="148">
        <v>21208</v>
      </c>
      <c r="B23" s="156" t="s">
        <v>84</v>
      </c>
      <c r="C23" s="151">
        <v>3080000</v>
      </c>
      <c r="D23" s="157">
        <v>3080000</v>
      </c>
      <c r="E23" s="155"/>
      <c r="F23" s="149"/>
      <c r="G23" s="149"/>
    </row>
    <row r="24" s="126" customFormat="1" ht="27" customHeight="1" spans="1:7">
      <c r="A24" s="148">
        <v>2120899</v>
      </c>
      <c r="B24" s="158" t="s">
        <v>86</v>
      </c>
      <c r="C24" s="151">
        <v>3080000</v>
      </c>
      <c r="D24" s="157">
        <v>3080000</v>
      </c>
      <c r="E24" s="159"/>
      <c r="F24" s="149"/>
      <c r="G24" s="149"/>
    </row>
    <row r="25" s="126" customFormat="1" ht="27" customHeight="1" spans="1:7">
      <c r="A25" s="147" t="s">
        <v>87</v>
      </c>
      <c r="B25" s="148" t="s">
        <v>88</v>
      </c>
      <c r="C25" s="151">
        <v>565020</v>
      </c>
      <c r="D25" s="151">
        <v>565020</v>
      </c>
      <c r="E25" s="149">
        <v>565020</v>
      </c>
      <c r="F25" s="149"/>
      <c r="G25" s="149"/>
    </row>
    <row r="26" s="126" customFormat="1" ht="27" customHeight="1" spans="1:7">
      <c r="A26" s="148" t="s">
        <v>89</v>
      </c>
      <c r="B26" s="148" t="s">
        <v>132</v>
      </c>
      <c r="C26" s="151">
        <v>565020</v>
      </c>
      <c r="D26" s="151">
        <v>565020</v>
      </c>
      <c r="E26" s="149">
        <v>565020</v>
      </c>
      <c r="F26" s="149"/>
      <c r="G26" s="149"/>
    </row>
    <row r="27" s="126" customFormat="1" ht="27" customHeight="1" spans="1:7">
      <c r="A27" s="148" t="s">
        <v>91</v>
      </c>
      <c r="B27" s="148" t="s">
        <v>133</v>
      </c>
      <c r="C27" s="151">
        <v>565020</v>
      </c>
      <c r="D27" s="151">
        <v>565020</v>
      </c>
      <c r="E27" s="149">
        <v>565020</v>
      </c>
      <c r="F27" s="149"/>
      <c r="G27" s="149"/>
    </row>
    <row r="28" s="126" customFormat="1" ht="27" customHeight="1" spans="1:7">
      <c r="A28" s="160" t="s">
        <v>93</v>
      </c>
      <c r="B28" s="161"/>
      <c r="C28" s="162">
        <f>C7+C12+C22+C16+C25</f>
        <v>15000000</v>
      </c>
      <c r="D28" s="149"/>
      <c r="E28" s="162"/>
      <c r="F28" s="162"/>
      <c r="G28" s="162"/>
    </row>
  </sheetData>
  <autoFilter xmlns:etc="http://www.wps.cn/officeDocument/2017/etCustomData" ref="A1:G28" etc:filterBottomFollowUsedRange="0">
    <extLst/>
  </autoFilter>
  <mergeCells count="7">
    <mergeCell ref="A2:G2"/>
    <mergeCell ref="A3:E3"/>
    <mergeCell ref="A4:B4"/>
    <mergeCell ref="D4:F4"/>
    <mergeCell ref="A28:B28"/>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G8"/>
  <sheetViews>
    <sheetView showZeros="0" workbookViewId="0">
      <selection activeCell="C14" sqref="C14"/>
    </sheetView>
  </sheetViews>
  <sheetFormatPr defaultColWidth="8.85" defaultRowHeight="15" customHeight="1" outlineLevelRow="7" outlineLevelCol="6"/>
  <cols>
    <col min="1" max="1" width="30.4333333333333" customWidth="1"/>
    <col min="2" max="2" width="17.9333333333333" customWidth="1"/>
    <col min="3" max="3" width="17.05" customWidth="1"/>
    <col min="4" max="4" width="19.85" customWidth="1"/>
    <col min="5" max="5" width="18.8166666666667" customWidth="1"/>
    <col min="6" max="6" width="15.875" customWidth="1"/>
    <col min="7" max="7" width="17.0583333333333" customWidth="1"/>
  </cols>
  <sheetData>
    <row r="1" ht="18.75" customHeight="1" spans="1:7">
      <c r="A1" s="111"/>
      <c r="B1" s="111"/>
      <c r="C1" s="111"/>
      <c r="D1" s="112"/>
      <c r="E1" s="77"/>
      <c r="F1" s="77"/>
      <c r="G1" s="113" t="s">
        <v>134</v>
      </c>
    </row>
    <row r="2" s="108" customFormat="1" ht="41.25" customHeight="1" spans="1:7">
      <c r="A2" s="114"/>
      <c r="B2" s="115" t="s">
        <v>135</v>
      </c>
      <c r="C2" s="115"/>
      <c r="D2" s="115"/>
      <c r="E2" s="115"/>
      <c r="F2" s="115"/>
      <c r="G2" s="115"/>
    </row>
    <row r="3" s="109" customFormat="1" ht="27" customHeight="1" spans="1:7">
      <c r="A3" s="116" t="str">
        <f>"单位名称："&amp;"云南红塔产业园区管理委员会"</f>
        <v>单位名称：云南红塔产业园区管理委员会</v>
      </c>
      <c r="B3" s="116" t="s">
        <v>136</v>
      </c>
      <c r="C3" s="116"/>
      <c r="D3" s="116"/>
      <c r="E3" s="117"/>
      <c r="F3" s="118"/>
      <c r="G3" s="119" t="s">
        <v>137</v>
      </c>
    </row>
    <row r="4" s="109" customFormat="1" ht="18.75" customHeight="1" spans="1:7">
      <c r="A4" s="120" t="s">
        <v>22</v>
      </c>
      <c r="B4" s="121" t="s">
        <v>138</v>
      </c>
      <c r="C4" s="121" t="s">
        <v>139</v>
      </c>
      <c r="D4" s="120" t="s">
        <v>140</v>
      </c>
      <c r="E4" s="120"/>
      <c r="F4" s="120"/>
      <c r="G4" s="120" t="s">
        <v>141</v>
      </c>
    </row>
    <row r="5" s="109" customFormat="1" ht="34" customHeight="1" spans="1:7">
      <c r="A5" s="120"/>
      <c r="B5" s="121"/>
      <c r="C5" s="121"/>
      <c r="D5" s="120" t="s">
        <v>25</v>
      </c>
      <c r="E5" s="120" t="s">
        <v>142</v>
      </c>
      <c r="F5" s="120" t="s">
        <v>143</v>
      </c>
      <c r="G5" s="120"/>
    </row>
    <row r="6" s="76" customFormat="1" ht="34" customHeight="1" spans="1:7">
      <c r="A6" s="122" t="s">
        <v>29</v>
      </c>
      <c r="B6" s="122" t="s">
        <v>30</v>
      </c>
      <c r="C6" s="123" t="s">
        <v>31</v>
      </c>
      <c r="D6" s="122" t="s">
        <v>32</v>
      </c>
      <c r="E6" s="122" t="s">
        <v>33</v>
      </c>
      <c r="F6" s="122" t="s">
        <v>34</v>
      </c>
      <c r="G6" s="122">
        <v>7</v>
      </c>
    </row>
    <row r="7" s="76" customFormat="1" ht="31" customHeight="1" spans="1:7">
      <c r="A7" s="124" t="s">
        <v>23</v>
      </c>
      <c r="B7" s="93">
        <f t="shared" ref="B7:G7" si="0">SUM(B8:B9)</f>
        <v>53000</v>
      </c>
      <c r="C7" s="93">
        <f t="shared" si="0"/>
        <v>0</v>
      </c>
      <c r="D7" s="93">
        <f t="shared" si="0"/>
        <v>28000</v>
      </c>
      <c r="E7" s="93">
        <f t="shared" si="0"/>
        <v>0</v>
      </c>
      <c r="F7" s="93">
        <f t="shared" si="0"/>
        <v>28000</v>
      </c>
      <c r="G7" s="93">
        <f t="shared" si="0"/>
        <v>25000</v>
      </c>
    </row>
    <row r="8" s="110" customFormat="1" ht="38" customHeight="1" spans="1:7">
      <c r="A8" s="125" t="s">
        <v>37</v>
      </c>
      <c r="B8" s="93">
        <f>SUM(F8:G8)</f>
        <v>53000</v>
      </c>
      <c r="C8" s="93"/>
      <c r="D8" s="93">
        <v>28000</v>
      </c>
      <c r="E8" s="93"/>
      <c r="F8" s="93">
        <v>28000</v>
      </c>
      <c r="G8" s="93">
        <v>25000</v>
      </c>
    </row>
  </sheetData>
  <mergeCells count="7">
    <mergeCell ref="B2:G2"/>
    <mergeCell ref="A3:D3"/>
    <mergeCell ref="D4:F4"/>
    <mergeCell ref="A4:A5"/>
    <mergeCell ref="B4:B5"/>
    <mergeCell ref="C4:C5"/>
    <mergeCell ref="G4:G5"/>
  </mergeCells>
  <printOptions horizontalCentered="1"/>
  <pageMargins left="0.751388888888889" right="0.751388888888889" top="1" bottom="1" header="0.5" footer="0.5"/>
  <pageSetup paperSize="9" scale="90"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L38"/>
  <sheetViews>
    <sheetView showZeros="0" topLeftCell="A8" workbookViewId="0">
      <selection activeCell="F15" sqref="F15"/>
    </sheetView>
  </sheetViews>
  <sheetFormatPr defaultColWidth="8.85" defaultRowHeight="15" customHeight="1"/>
  <cols>
    <col min="1" max="1" width="8.625" customWidth="1"/>
    <col min="2" max="2" width="8.375" customWidth="1"/>
    <col min="3" max="3" width="11" customWidth="1"/>
    <col min="4" max="4" width="10.25" customWidth="1"/>
    <col min="5" max="5" width="12" customWidth="1"/>
    <col min="6" max="6" width="15" customWidth="1"/>
    <col min="7" max="7" width="16.5" customWidth="1"/>
    <col min="8" max="8" width="14.375" customWidth="1"/>
    <col min="9" max="9" width="18.375" customWidth="1"/>
    <col min="10" max="10" width="16.25" customWidth="1"/>
    <col min="11" max="11" width="17.5" customWidth="1"/>
    <col min="12" max="12" width="11.625" customWidth="1"/>
  </cols>
  <sheetData>
    <row r="1" ht="18.75" customHeight="1" spans="1:12">
      <c r="A1" s="77"/>
      <c r="B1" s="97"/>
      <c r="C1" s="77"/>
      <c r="D1" s="77"/>
      <c r="E1" s="77"/>
      <c r="F1" s="77"/>
      <c r="G1" s="77"/>
      <c r="H1" s="77"/>
      <c r="I1" s="77"/>
      <c r="J1" s="77"/>
      <c r="K1" s="77"/>
      <c r="L1" s="90" t="s">
        <v>144</v>
      </c>
    </row>
    <row r="2" s="96" customFormat="1" ht="31" customHeight="1" spans="1:12">
      <c r="A2" s="98" t="s">
        <v>145</v>
      </c>
      <c r="B2" s="98"/>
      <c r="C2" s="98"/>
      <c r="D2" s="98"/>
      <c r="E2" s="98"/>
      <c r="F2" s="98"/>
      <c r="G2" s="98"/>
      <c r="H2" s="98"/>
      <c r="I2" s="98"/>
      <c r="J2" s="98"/>
      <c r="K2" s="98"/>
      <c r="L2" s="98"/>
    </row>
    <row r="3" ht="18.75" customHeight="1" spans="1:12">
      <c r="A3" s="99" t="str">
        <f>"单位名称："&amp;"云南红塔产业园区管理委员会"</f>
        <v>单位名称：云南红塔产业园区管理委员会</v>
      </c>
      <c r="B3" s="99"/>
      <c r="C3" s="99"/>
      <c r="D3" s="99"/>
      <c r="E3" s="99"/>
      <c r="F3" s="99"/>
      <c r="G3" s="99"/>
      <c r="H3" s="99"/>
      <c r="I3" s="99"/>
      <c r="J3" s="101"/>
      <c r="K3" s="101"/>
      <c r="L3" s="102" t="s">
        <v>137</v>
      </c>
    </row>
    <row r="4" ht="37" customHeight="1" spans="1:12">
      <c r="A4" s="83" t="s">
        <v>22</v>
      </c>
      <c r="B4" s="83" t="s">
        <v>146</v>
      </c>
      <c r="C4" s="83" t="s">
        <v>147</v>
      </c>
      <c r="D4" s="83" t="s">
        <v>148</v>
      </c>
      <c r="E4" s="83" t="s">
        <v>149</v>
      </c>
      <c r="F4" s="83" t="s">
        <v>150</v>
      </c>
      <c r="G4" s="83" t="s">
        <v>151</v>
      </c>
      <c r="H4" s="83" t="s">
        <v>152</v>
      </c>
      <c r="I4" s="83" t="s">
        <v>153</v>
      </c>
      <c r="J4" s="103" t="s">
        <v>23</v>
      </c>
      <c r="K4" s="103" t="s">
        <v>26</v>
      </c>
      <c r="L4" s="83" t="s">
        <v>28</v>
      </c>
    </row>
    <row r="5" s="75" customFormat="1" ht="30" customHeight="1" spans="1:12">
      <c r="A5" s="85" t="s">
        <v>29</v>
      </c>
      <c r="B5" s="85" t="s">
        <v>30</v>
      </c>
      <c r="C5" s="85" t="s">
        <v>31</v>
      </c>
      <c r="D5" s="85" t="s">
        <v>32</v>
      </c>
      <c r="E5" s="85">
        <v>5</v>
      </c>
      <c r="F5" s="85">
        <v>6</v>
      </c>
      <c r="G5" s="85">
        <v>7</v>
      </c>
      <c r="H5" s="85">
        <v>8</v>
      </c>
      <c r="I5" s="85">
        <v>9</v>
      </c>
      <c r="J5" s="85">
        <v>10</v>
      </c>
      <c r="K5" s="85">
        <v>11</v>
      </c>
      <c r="L5" s="85">
        <v>15</v>
      </c>
    </row>
    <row r="6" s="75" customFormat="1" ht="33.75" spans="1:12">
      <c r="A6" s="87" t="s">
        <v>37</v>
      </c>
      <c r="B6" s="87" t="s">
        <v>154</v>
      </c>
      <c r="C6" s="88" t="s">
        <v>155</v>
      </c>
      <c r="D6" s="87" t="s">
        <v>92</v>
      </c>
      <c r="E6" s="87" t="s">
        <v>156</v>
      </c>
      <c r="F6" s="87" t="s">
        <v>157</v>
      </c>
      <c r="G6" s="87" t="s">
        <v>158</v>
      </c>
      <c r="H6" s="87" t="s">
        <v>159</v>
      </c>
      <c r="I6" s="87" t="s">
        <v>160</v>
      </c>
      <c r="J6" s="104">
        <v>565020</v>
      </c>
      <c r="K6" s="104">
        <v>565020</v>
      </c>
      <c r="L6" s="105"/>
    </row>
    <row r="7" s="75" customFormat="1" ht="33.75" spans="1:12">
      <c r="A7" s="87" t="s">
        <v>37</v>
      </c>
      <c r="B7" s="87" t="s">
        <v>161</v>
      </c>
      <c r="C7" s="88" t="s">
        <v>162</v>
      </c>
      <c r="D7" s="87" t="s">
        <v>163</v>
      </c>
      <c r="E7" s="87" t="s">
        <v>164</v>
      </c>
      <c r="F7" s="87" t="s">
        <v>165</v>
      </c>
      <c r="G7" s="87" t="s">
        <v>166</v>
      </c>
      <c r="H7" s="87" t="s">
        <v>167</v>
      </c>
      <c r="I7" s="87" t="s">
        <v>168</v>
      </c>
      <c r="J7" s="104">
        <v>82914</v>
      </c>
      <c r="K7" s="104">
        <v>82914</v>
      </c>
      <c r="L7" s="105"/>
    </row>
    <row r="8" s="75" customFormat="1" ht="33.75" spans="1:12">
      <c r="A8" s="87" t="s">
        <v>37</v>
      </c>
      <c r="B8" s="87" t="s">
        <v>169</v>
      </c>
      <c r="C8" s="88" t="s">
        <v>170</v>
      </c>
      <c r="D8" s="87" t="s">
        <v>171</v>
      </c>
      <c r="E8" s="87" t="s">
        <v>172</v>
      </c>
      <c r="F8" s="87" t="s">
        <v>173</v>
      </c>
      <c r="G8" s="87" t="s">
        <v>174</v>
      </c>
      <c r="H8" s="87" t="s">
        <v>175</v>
      </c>
      <c r="I8" s="87" t="s">
        <v>176</v>
      </c>
      <c r="J8" s="104">
        <v>631556.96</v>
      </c>
      <c r="K8" s="104">
        <v>631556.96</v>
      </c>
      <c r="L8" s="105"/>
    </row>
    <row r="9" s="75" customFormat="1" ht="33.75" spans="1:12">
      <c r="A9" s="87" t="s">
        <v>37</v>
      </c>
      <c r="B9" s="87" t="s">
        <v>169</v>
      </c>
      <c r="C9" s="88" t="s">
        <v>170</v>
      </c>
      <c r="D9" s="87" t="s">
        <v>177</v>
      </c>
      <c r="E9" s="87" t="s">
        <v>172</v>
      </c>
      <c r="F9" s="87" t="s">
        <v>178</v>
      </c>
      <c r="G9" s="87" t="s">
        <v>179</v>
      </c>
      <c r="H9" s="87" t="s">
        <v>175</v>
      </c>
      <c r="I9" s="87" t="s">
        <v>180</v>
      </c>
      <c r="J9" s="104">
        <v>185277.41</v>
      </c>
      <c r="K9" s="104">
        <v>185277.41</v>
      </c>
      <c r="L9" s="105"/>
    </row>
    <row r="10" s="75" customFormat="1" ht="33.75" spans="1:12">
      <c r="A10" s="87" t="s">
        <v>37</v>
      </c>
      <c r="B10" s="87" t="s">
        <v>169</v>
      </c>
      <c r="C10" s="88" t="s">
        <v>170</v>
      </c>
      <c r="D10" s="87" t="s">
        <v>181</v>
      </c>
      <c r="E10" s="87" t="s">
        <v>172</v>
      </c>
      <c r="F10" s="87" t="s">
        <v>182</v>
      </c>
      <c r="G10" s="87" t="s">
        <v>179</v>
      </c>
      <c r="H10" s="87" t="s">
        <v>183</v>
      </c>
      <c r="I10" s="87" t="s">
        <v>180</v>
      </c>
      <c r="J10" s="104">
        <v>142342.76</v>
      </c>
      <c r="K10" s="104">
        <v>142342.76</v>
      </c>
      <c r="L10" s="105"/>
    </row>
    <row r="11" s="75" customFormat="1" ht="33.75" spans="1:12">
      <c r="A11" s="87" t="s">
        <v>37</v>
      </c>
      <c r="B11" s="87" t="s">
        <v>169</v>
      </c>
      <c r="C11" s="88" t="s">
        <v>170</v>
      </c>
      <c r="D11" s="87" t="s">
        <v>78</v>
      </c>
      <c r="E11" s="87" t="s">
        <v>172</v>
      </c>
      <c r="F11" s="87" t="s">
        <v>184</v>
      </c>
      <c r="G11" s="87" t="s">
        <v>185</v>
      </c>
      <c r="H11" s="87" t="s">
        <v>175</v>
      </c>
      <c r="I11" s="87" t="s">
        <v>180</v>
      </c>
      <c r="J11" s="104">
        <v>171523.35</v>
      </c>
      <c r="K11" s="104">
        <v>171523.35</v>
      </c>
      <c r="L11" s="105"/>
    </row>
    <row r="12" s="75" customFormat="1" ht="33.75" spans="1:12">
      <c r="A12" s="87" t="s">
        <v>37</v>
      </c>
      <c r="B12" s="87" t="s">
        <v>169</v>
      </c>
      <c r="C12" s="88" t="s">
        <v>170</v>
      </c>
      <c r="D12" s="87" t="s">
        <v>186</v>
      </c>
      <c r="E12" s="87" t="s">
        <v>172</v>
      </c>
      <c r="F12" s="87" t="s">
        <v>187</v>
      </c>
      <c r="G12" s="87" t="s">
        <v>188</v>
      </c>
      <c r="H12" s="87" t="s">
        <v>175</v>
      </c>
      <c r="I12" s="87" t="s">
        <v>189</v>
      </c>
      <c r="J12" s="104">
        <v>16856.34</v>
      </c>
      <c r="K12" s="104">
        <v>16856.34</v>
      </c>
      <c r="L12" s="105"/>
    </row>
    <row r="13" s="75" customFormat="1" ht="33.75" spans="1:12">
      <c r="A13" s="87" t="s">
        <v>37</v>
      </c>
      <c r="B13" s="87" t="s">
        <v>169</v>
      </c>
      <c r="C13" s="88" t="s">
        <v>170</v>
      </c>
      <c r="D13" s="87" t="s">
        <v>190</v>
      </c>
      <c r="E13" s="87" t="s">
        <v>172</v>
      </c>
      <c r="F13" s="87" t="s">
        <v>191</v>
      </c>
      <c r="G13" s="87" t="s">
        <v>188</v>
      </c>
      <c r="H13" s="87" t="s">
        <v>175</v>
      </c>
      <c r="I13" s="87" t="s">
        <v>192</v>
      </c>
      <c r="J13" s="104">
        <v>20229.62</v>
      </c>
      <c r="K13" s="104">
        <v>20229.62</v>
      </c>
      <c r="L13" s="105"/>
    </row>
    <row r="14" s="75" customFormat="1" ht="33.75" spans="1:12">
      <c r="A14" s="87" t="s">
        <v>37</v>
      </c>
      <c r="B14" s="87" t="s">
        <v>169</v>
      </c>
      <c r="C14" s="88" t="s">
        <v>170</v>
      </c>
      <c r="D14" s="87" t="s">
        <v>193</v>
      </c>
      <c r="E14" s="87" t="s">
        <v>172</v>
      </c>
      <c r="F14" s="87" t="s">
        <v>187</v>
      </c>
      <c r="G14" s="87" t="s">
        <v>188</v>
      </c>
      <c r="H14" s="87" t="s">
        <v>183</v>
      </c>
      <c r="I14" s="87" t="s">
        <v>180</v>
      </c>
      <c r="J14" s="104">
        <v>5445</v>
      </c>
      <c r="K14" s="104">
        <v>5445</v>
      </c>
      <c r="L14" s="105"/>
    </row>
    <row r="15" s="75" customFormat="1" ht="33.75" spans="1:12">
      <c r="A15" s="87" t="s">
        <v>37</v>
      </c>
      <c r="B15" s="87" t="s">
        <v>169</v>
      </c>
      <c r="C15" s="88" t="s">
        <v>170</v>
      </c>
      <c r="D15" s="87" t="s">
        <v>194</v>
      </c>
      <c r="E15" s="87" t="s">
        <v>172</v>
      </c>
      <c r="F15" s="87" t="s">
        <v>187</v>
      </c>
      <c r="G15" s="87" t="s">
        <v>188</v>
      </c>
      <c r="H15" s="87" t="s">
        <v>175</v>
      </c>
      <c r="I15" s="87" t="s">
        <v>180</v>
      </c>
      <c r="J15" s="104">
        <v>7260</v>
      </c>
      <c r="K15" s="104">
        <v>7260</v>
      </c>
      <c r="L15" s="105"/>
    </row>
    <row r="16" s="75" customFormat="1" ht="33.75" spans="1:12">
      <c r="A16" s="87" t="s">
        <v>37</v>
      </c>
      <c r="B16" s="87" t="s">
        <v>195</v>
      </c>
      <c r="C16" s="88" t="s">
        <v>196</v>
      </c>
      <c r="D16" s="87" t="s">
        <v>197</v>
      </c>
      <c r="E16" s="87" t="s">
        <v>198</v>
      </c>
      <c r="F16" s="87" t="s">
        <v>191</v>
      </c>
      <c r="G16" s="87" t="s">
        <v>166</v>
      </c>
      <c r="H16" s="87" t="s">
        <v>183</v>
      </c>
      <c r="I16" s="87" t="s">
        <v>168</v>
      </c>
      <c r="J16" s="104">
        <v>52925</v>
      </c>
      <c r="K16" s="104">
        <v>52925</v>
      </c>
      <c r="L16" s="105"/>
    </row>
    <row r="17" s="75" customFormat="1" ht="33.75" spans="1:12">
      <c r="A17" s="87" t="s">
        <v>37</v>
      </c>
      <c r="B17" s="87" t="s">
        <v>199</v>
      </c>
      <c r="C17" s="88" t="s">
        <v>200</v>
      </c>
      <c r="D17" s="87" t="s">
        <v>201</v>
      </c>
      <c r="E17" s="87" t="s">
        <v>164</v>
      </c>
      <c r="F17" s="87" t="s">
        <v>165</v>
      </c>
      <c r="G17" s="87" t="s">
        <v>166</v>
      </c>
      <c r="H17" s="87" t="s">
        <v>167</v>
      </c>
      <c r="I17" s="87" t="s">
        <v>168</v>
      </c>
      <c r="J17" s="104">
        <v>5100</v>
      </c>
      <c r="K17" s="104">
        <v>5100</v>
      </c>
      <c r="L17" s="105"/>
    </row>
    <row r="18" s="75" customFormat="1" ht="33.75" spans="1:12">
      <c r="A18" s="87" t="s">
        <v>37</v>
      </c>
      <c r="B18" s="87" t="s">
        <v>202</v>
      </c>
      <c r="C18" s="88" t="s">
        <v>203</v>
      </c>
      <c r="D18" s="87" t="s">
        <v>202</v>
      </c>
      <c r="E18" s="87" t="s">
        <v>204</v>
      </c>
      <c r="F18" s="87" t="s">
        <v>165</v>
      </c>
      <c r="G18" s="87" t="s">
        <v>205</v>
      </c>
      <c r="H18" s="87" t="s">
        <v>206</v>
      </c>
      <c r="I18" s="87" t="s">
        <v>207</v>
      </c>
      <c r="J18" s="104">
        <v>41409.6</v>
      </c>
      <c r="K18" s="104">
        <v>41409.6</v>
      </c>
      <c r="L18" s="105"/>
    </row>
    <row r="19" s="75" customFormat="1" ht="33.75" spans="1:12">
      <c r="A19" s="87" t="s">
        <v>37</v>
      </c>
      <c r="B19" s="87" t="s">
        <v>202</v>
      </c>
      <c r="C19" s="88" t="s">
        <v>203</v>
      </c>
      <c r="D19" s="87" t="s">
        <v>202</v>
      </c>
      <c r="E19" s="87" t="s">
        <v>204</v>
      </c>
      <c r="F19" s="87" t="s">
        <v>191</v>
      </c>
      <c r="G19" s="87" t="s">
        <v>205</v>
      </c>
      <c r="H19" s="87" t="s">
        <v>206</v>
      </c>
      <c r="I19" s="87" t="s">
        <v>207</v>
      </c>
      <c r="J19" s="104">
        <v>33240.96</v>
      </c>
      <c r="K19" s="104">
        <v>33240.96</v>
      </c>
      <c r="L19" s="105"/>
    </row>
    <row r="20" s="75" customFormat="1" ht="33.75" spans="1:12">
      <c r="A20" s="87" t="s">
        <v>37</v>
      </c>
      <c r="B20" s="87" t="s">
        <v>208</v>
      </c>
      <c r="C20" s="88" t="s">
        <v>209</v>
      </c>
      <c r="D20" s="87" t="s">
        <v>208</v>
      </c>
      <c r="E20" s="87" t="s">
        <v>210</v>
      </c>
      <c r="F20" s="87" t="s">
        <v>165</v>
      </c>
      <c r="G20" s="87" t="s">
        <v>166</v>
      </c>
      <c r="H20" s="87" t="s">
        <v>167</v>
      </c>
      <c r="I20" s="87" t="s">
        <v>211</v>
      </c>
      <c r="J20" s="104">
        <v>305964</v>
      </c>
      <c r="K20" s="104">
        <v>305964</v>
      </c>
      <c r="L20" s="105"/>
    </row>
    <row r="21" s="75" customFormat="1" ht="33.75" spans="1:12">
      <c r="A21" s="87" t="s">
        <v>37</v>
      </c>
      <c r="B21" s="87" t="s">
        <v>212</v>
      </c>
      <c r="C21" s="88" t="s">
        <v>213</v>
      </c>
      <c r="D21" s="87" t="s">
        <v>214</v>
      </c>
      <c r="E21" s="87" t="s">
        <v>164</v>
      </c>
      <c r="F21" s="87" t="s">
        <v>165</v>
      </c>
      <c r="G21" s="87" t="s">
        <v>215</v>
      </c>
      <c r="H21" s="87" t="s">
        <v>167</v>
      </c>
      <c r="I21" s="87" t="s">
        <v>216</v>
      </c>
      <c r="J21" s="104">
        <v>994968</v>
      </c>
      <c r="K21" s="104">
        <v>994968</v>
      </c>
      <c r="L21" s="105"/>
    </row>
    <row r="22" s="75" customFormat="1" ht="33.75" spans="1:12">
      <c r="A22" s="87" t="s">
        <v>37</v>
      </c>
      <c r="B22" s="87" t="s">
        <v>212</v>
      </c>
      <c r="C22" s="88" t="s">
        <v>213</v>
      </c>
      <c r="D22" s="87" t="s">
        <v>217</v>
      </c>
      <c r="E22" s="87" t="s">
        <v>164</v>
      </c>
      <c r="F22" s="87" t="s">
        <v>165</v>
      </c>
      <c r="G22" s="87" t="s">
        <v>218</v>
      </c>
      <c r="H22" s="87" t="s">
        <v>167</v>
      </c>
      <c r="I22" s="87" t="s">
        <v>219</v>
      </c>
      <c r="J22" s="104">
        <v>1075512</v>
      </c>
      <c r="K22" s="104">
        <v>1075512</v>
      </c>
      <c r="L22" s="105"/>
    </row>
    <row r="23" s="75" customFormat="1" ht="33.75" spans="1:12">
      <c r="A23" s="87" t="s">
        <v>37</v>
      </c>
      <c r="B23" s="87" t="s">
        <v>220</v>
      </c>
      <c r="C23" s="88" t="s">
        <v>221</v>
      </c>
      <c r="D23" s="87" t="s">
        <v>222</v>
      </c>
      <c r="E23" s="87" t="s">
        <v>198</v>
      </c>
      <c r="F23" s="87" t="s">
        <v>191</v>
      </c>
      <c r="G23" s="87" t="s">
        <v>223</v>
      </c>
      <c r="H23" s="87" t="s">
        <v>183</v>
      </c>
      <c r="I23" s="87" t="s">
        <v>224</v>
      </c>
      <c r="J23" s="104">
        <v>268068</v>
      </c>
      <c r="K23" s="104">
        <v>268068</v>
      </c>
      <c r="L23" s="105"/>
    </row>
    <row r="24" s="75" customFormat="1" ht="33.75" spans="1:12">
      <c r="A24" s="87" t="s">
        <v>37</v>
      </c>
      <c r="B24" s="87" t="s">
        <v>225</v>
      </c>
      <c r="C24" s="88" t="s">
        <v>226</v>
      </c>
      <c r="D24" s="87" t="s">
        <v>227</v>
      </c>
      <c r="E24" s="87" t="s">
        <v>198</v>
      </c>
      <c r="F24" s="87" t="s">
        <v>191</v>
      </c>
      <c r="G24" s="87" t="s">
        <v>215</v>
      </c>
      <c r="H24" s="87" t="s">
        <v>183</v>
      </c>
      <c r="I24" s="87" t="s">
        <v>228</v>
      </c>
      <c r="J24" s="104">
        <v>635100</v>
      </c>
      <c r="K24" s="104">
        <v>635100</v>
      </c>
      <c r="L24" s="105"/>
    </row>
    <row r="25" s="75" customFormat="1" ht="33.75" spans="1:12">
      <c r="A25" s="87" t="s">
        <v>37</v>
      </c>
      <c r="B25" s="87" t="s">
        <v>225</v>
      </c>
      <c r="C25" s="88" t="s">
        <v>226</v>
      </c>
      <c r="D25" s="87" t="s">
        <v>229</v>
      </c>
      <c r="E25" s="87" t="s">
        <v>198</v>
      </c>
      <c r="F25" s="87" t="s">
        <v>191</v>
      </c>
      <c r="G25" s="87" t="s">
        <v>223</v>
      </c>
      <c r="H25" s="87" t="s">
        <v>183</v>
      </c>
      <c r="I25" s="87" t="s">
        <v>224</v>
      </c>
      <c r="J25" s="104">
        <v>225960</v>
      </c>
      <c r="K25" s="104">
        <v>225960</v>
      </c>
      <c r="L25" s="105"/>
    </row>
    <row r="26" s="75" customFormat="1" ht="33.75" spans="1:12">
      <c r="A26" s="87" t="s">
        <v>37</v>
      </c>
      <c r="B26" s="87" t="s">
        <v>230</v>
      </c>
      <c r="C26" s="88" t="s">
        <v>231</v>
      </c>
      <c r="D26" s="87" t="s">
        <v>232</v>
      </c>
      <c r="E26" s="87" t="s">
        <v>233</v>
      </c>
      <c r="F26" s="87" t="s">
        <v>234</v>
      </c>
      <c r="G26" s="87" t="s">
        <v>235</v>
      </c>
      <c r="H26" s="87" t="s">
        <v>236</v>
      </c>
      <c r="I26" s="87" t="s">
        <v>237</v>
      </c>
      <c r="J26" s="104">
        <v>43200</v>
      </c>
      <c r="K26" s="104">
        <v>43200</v>
      </c>
      <c r="L26" s="105"/>
    </row>
    <row r="27" s="75" customFormat="1" ht="33.75" spans="1:12">
      <c r="A27" s="87" t="s">
        <v>37</v>
      </c>
      <c r="B27" s="87" t="s">
        <v>238</v>
      </c>
      <c r="C27" s="88" t="s">
        <v>239</v>
      </c>
      <c r="D27" s="87" t="s">
        <v>238</v>
      </c>
      <c r="E27" s="87" t="s">
        <v>240</v>
      </c>
      <c r="F27" s="87" t="s">
        <v>165</v>
      </c>
      <c r="G27" s="87" t="s">
        <v>241</v>
      </c>
      <c r="H27" s="87" t="s">
        <v>242</v>
      </c>
      <c r="I27" s="87" t="s">
        <v>243</v>
      </c>
      <c r="J27" s="104">
        <v>1374643.2</v>
      </c>
      <c r="K27" s="104">
        <v>1374643.2</v>
      </c>
      <c r="L27" s="105"/>
    </row>
    <row r="28" s="75" customFormat="1" ht="33.75" spans="1:12">
      <c r="A28" s="87" t="s">
        <v>37</v>
      </c>
      <c r="B28" s="87" t="s">
        <v>244</v>
      </c>
      <c r="C28" s="88" t="s">
        <v>245</v>
      </c>
      <c r="D28" s="87" t="s">
        <v>246</v>
      </c>
      <c r="E28" s="87" t="s">
        <v>247</v>
      </c>
      <c r="F28" s="87" t="s">
        <v>165</v>
      </c>
      <c r="G28" s="87" t="s">
        <v>248</v>
      </c>
      <c r="H28" s="87" t="s">
        <v>249</v>
      </c>
      <c r="I28" s="87" t="s">
        <v>250</v>
      </c>
      <c r="J28" s="104">
        <v>41409.6</v>
      </c>
      <c r="K28" s="104">
        <v>41409.6</v>
      </c>
      <c r="L28" s="105"/>
    </row>
    <row r="29" s="75" customFormat="1" ht="33.75" spans="1:12">
      <c r="A29" s="87" t="s">
        <v>37</v>
      </c>
      <c r="B29" s="87" t="s">
        <v>244</v>
      </c>
      <c r="C29" s="88" t="s">
        <v>245</v>
      </c>
      <c r="D29" s="87" t="s">
        <v>246</v>
      </c>
      <c r="E29" s="87" t="s">
        <v>247</v>
      </c>
      <c r="F29" s="87" t="s">
        <v>191</v>
      </c>
      <c r="G29" s="87" t="s">
        <v>248</v>
      </c>
      <c r="H29" s="87" t="s">
        <v>249</v>
      </c>
      <c r="I29" s="87" t="s">
        <v>250</v>
      </c>
      <c r="J29" s="104">
        <v>33240.96</v>
      </c>
      <c r="K29" s="104">
        <v>33240.96</v>
      </c>
      <c r="L29" s="105"/>
    </row>
    <row r="30" s="75" customFormat="1" ht="33.75" spans="1:12">
      <c r="A30" s="87" t="s">
        <v>37</v>
      </c>
      <c r="B30" s="87" t="s">
        <v>251</v>
      </c>
      <c r="C30" s="88" t="s">
        <v>252</v>
      </c>
      <c r="D30" s="87" t="s">
        <v>253</v>
      </c>
      <c r="E30" s="87" t="s">
        <v>198</v>
      </c>
      <c r="F30" s="87" t="s">
        <v>191</v>
      </c>
      <c r="G30" s="87" t="s">
        <v>223</v>
      </c>
      <c r="H30" s="87" t="s">
        <v>183</v>
      </c>
      <c r="I30" s="87" t="s">
        <v>254</v>
      </c>
      <c r="J30" s="104">
        <v>270000</v>
      </c>
      <c r="K30" s="104">
        <v>270000</v>
      </c>
      <c r="L30" s="105"/>
    </row>
    <row r="31" s="75" customFormat="1" ht="33.75" spans="1:12">
      <c r="A31" s="87" t="s">
        <v>37</v>
      </c>
      <c r="B31" s="87" t="s">
        <v>255</v>
      </c>
      <c r="C31" s="88" t="s">
        <v>256</v>
      </c>
      <c r="D31" s="87" t="s">
        <v>257</v>
      </c>
      <c r="E31" s="87" t="s">
        <v>247</v>
      </c>
      <c r="F31" s="87" t="s">
        <v>165</v>
      </c>
      <c r="G31" s="87" t="s">
        <v>258</v>
      </c>
      <c r="H31" s="87" t="s">
        <v>206</v>
      </c>
      <c r="I31" s="87" t="s">
        <v>250</v>
      </c>
      <c r="J31" s="104">
        <v>113050</v>
      </c>
      <c r="K31" s="104">
        <v>113050</v>
      </c>
      <c r="L31" s="105"/>
    </row>
    <row r="32" s="75" customFormat="1" ht="33.75" spans="1:12">
      <c r="A32" s="87" t="s">
        <v>37</v>
      </c>
      <c r="B32" s="87" t="s">
        <v>255</v>
      </c>
      <c r="C32" s="88" t="s">
        <v>256</v>
      </c>
      <c r="D32" s="87" t="s">
        <v>259</v>
      </c>
      <c r="E32" s="87" t="s">
        <v>247</v>
      </c>
      <c r="F32" s="87" t="s">
        <v>191</v>
      </c>
      <c r="G32" s="87" t="s">
        <v>258</v>
      </c>
      <c r="H32" s="87" t="s">
        <v>206</v>
      </c>
      <c r="I32" s="87" t="s">
        <v>250</v>
      </c>
      <c r="J32" s="104">
        <v>85500</v>
      </c>
      <c r="K32" s="104">
        <v>85500</v>
      </c>
      <c r="L32" s="105"/>
    </row>
    <row r="33" s="75" customFormat="1" ht="33.75" spans="1:12">
      <c r="A33" s="87" t="s">
        <v>37</v>
      </c>
      <c r="B33" s="87" t="s">
        <v>260</v>
      </c>
      <c r="C33" s="88" t="s">
        <v>261</v>
      </c>
      <c r="D33" s="87" t="s">
        <v>262</v>
      </c>
      <c r="E33" s="87" t="s">
        <v>263</v>
      </c>
      <c r="F33" s="87" t="s">
        <v>165</v>
      </c>
      <c r="G33" s="87" t="s">
        <v>264</v>
      </c>
      <c r="H33" s="87" t="s">
        <v>206</v>
      </c>
      <c r="I33" s="87" t="s">
        <v>265</v>
      </c>
      <c r="J33" s="104">
        <v>190800</v>
      </c>
      <c r="K33" s="104">
        <v>190800</v>
      </c>
      <c r="L33" s="105"/>
    </row>
    <row r="34" s="75" customFormat="1" ht="33.75" spans="1:12">
      <c r="A34" s="87" t="s">
        <v>37</v>
      </c>
      <c r="B34" s="87" t="s">
        <v>266</v>
      </c>
      <c r="C34" s="88" t="s">
        <v>267</v>
      </c>
      <c r="D34" s="87" t="s">
        <v>268</v>
      </c>
      <c r="E34" s="87" t="s">
        <v>247</v>
      </c>
      <c r="F34" s="87" t="s">
        <v>234</v>
      </c>
      <c r="G34" s="87" t="s">
        <v>248</v>
      </c>
      <c r="H34" s="87" t="s">
        <v>249</v>
      </c>
      <c r="I34" s="87" t="s">
        <v>269</v>
      </c>
      <c r="J34" s="104">
        <v>1800</v>
      </c>
      <c r="K34" s="104">
        <v>1800</v>
      </c>
      <c r="L34" s="105"/>
    </row>
    <row r="35" s="75" customFormat="1" ht="33.75" spans="1:12">
      <c r="A35" s="87" t="s">
        <v>37</v>
      </c>
      <c r="B35" s="87" t="s">
        <v>270</v>
      </c>
      <c r="C35" s="88" t="s">
        <v>271</v>
      </c>
      <c r="D35" s="87" t="s">
        <v>272</v>
      </c>
      <c r="E35" s="87" t="s">
        <v>198</v>
      </c>
      <c r="F35" s="87" t="s">
        <v>191</v>
      </c>
      <c r="G35" s="87" t="s">
        <v>166</v>
      </c>
      <c r="H35" s="87" t="s">
        <v>183</v>
      </c>
      <c r="I35" s="87" t="s">
        <v>168</v>
      </c>
      <c r="J35" s="104">
        <v>4500</v>
      </c>
      <c r="K35" s="104">
        <v>4500</v>
      </c>
      <c r="L35" s="105"/>
    </row>
    <row r="36" s="75" customFormat="1" ht="33.75" spans="1:12">
      <c r="A36" s="87" t="s">
        <v>37</v>
      </c>
      <c r="B36" s="87" t="s">
        <v>273</v>
      </c>
      <c r="C36" s="88" t="s">
        <v>274</v>
      </c>
      <c r="D36" s="87" t="s">
        <v>275</v>
      </c>
      <c r="E36" s="87" t="s">
        <v>198</v>
      </c>
      <c r="F36" s="87" t="s">
        <v>191</v>
      </c>
      <c r="G36" s="87" t="s">
        <v>223</v>
      </c>
      <c r="H36" s="87" t="s">
        <v>183</v>
      </c>
      <c r="I36" s="87" t="s">
        <v>224</v>
      </c>
      <c r="J36" s="104">
        <v>262920</v>
      </c>
      <c r="K36" s="104">
        <v>262920</v>
      </c>
      <c r="L36" s="105"/>
    </row>
    <row r="37" s="75" customFormat="1" ht="33.75" spans="1:12">
      <c r="A37" s="87" t="s">
        <v>37</v>
      </c>
      <c r="B37" s="87" t="s">
        <v>276</v>
      </c>
      <c r="C37" s="88" t="s">
        <v>277</v>
      </c>
      <c r="D37" s="87" t="s">
        <v>278</v>
      </c>
      <c r="E37" s="87" t="s">
        <v>279</v>
      </c>
      <c r="F37" s="87" t="s">
        <v>165</v>
      </c>
      <c r="G37" s="87" t="s">
        <v>280</v>
      </c>
      <c r="H37" s="87" t="s">
        <v>281</v>
      </c>
      <c r="I37" s="87" t="s">
        <v>282</v>
      </c>
      <c r="J37" s="104">
        <v>28000</v>
      </c>
      <c r="K37" s="104">
        <v>28000</v>
      </c>
      <c r="L37" s="105"/>
    </row>
    <row r="38" ht="30" customHeight="1" spans="1:12">
      <c r="A38" s="100" t="s">
        <v>23</v>
      </c>
      <c r="B38" s="100"/>
      <c r="C38" s="100"/>
      <c r="D38" s="100"/>
      <c r="E38" s="100"/>
      <c r="F38" s="100"/>
      <c r="G38" s="100"/>
      <c r="H38" s="100"/>
      <c r="I38" s="100"/>
      <c r="J38" s="106">
        <v>7915736.76</v>
      </c>
      <c r="K38" s="106">
        <v>7915736.76</v>
      </c>
      <c r="L38" s="107"/>
    </row>
  </sheetData>
  <mergeCells count="3">
    <mergeCell ref="A2:L2"/>
    <mergeCell ref="A3:H3"/>
    <mergeCell ref="A38:I38"/>
  </mergeCells>
  <printOptions horizontalCentered="1"/>
  <pageMargins left="0.751388888888889" right="0.751388888888889" top="1" bottom="1" header="0.5" footer="0.5"/>
  <pageSetup paperSize="9" scale="80"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M13"/>
  <sheetViews>
    <sheetView showZeros="0" topLeftCell="E1" workbookViewId="0">
      <selection activeCell="I21" sqref="I21"/>
    </sheetView>
  </sheetViews>
  <sheetFormatPr defaultColWidth="8.85" defaultRowHeight="15" customHeight="1"/>
  <cols>
    <col min="1" max="1" width="20.5" customWidth="1"/>
    <col min="2" max="4" width="20.5" style="76" customWidth="1"/>
    <col min="5" max="13" width="16" style="76" customWidth="1"/>
  </cols>
  <sheetData>
    <row r="1" ht="18.75" customHeight="1" spans="1:13">
      <c r="A1" s="77"/>
      <c r="B1" s="78"/>
      <c r="C1" s="79"/>
      <c r="D1" s="79"/>
      <c r="E1" s="79"/>
      <c r="F1" s="79"/>
      <c r="G1" s="79"/>
      <c r="H1" s="79"/>
      <c r="I1" s="79"/>
      <c r="J1" s="79"/>
      <c r="K1" s="79"/>
      <c r="L1" s="79"/>
      <c r="M1" s="90" t="s">
        <v>283</v>
      </c>
    </row>
    <row r="2" ht="24" customHeight="1" spans="1:13">
      <c r="A2" s="80" t="s">
        <v>284</v>
      </c>
      <c r="B2" s="81"/>
      <c r="C2" s="81"/>
      <c r="D2" s="81"/>
      <c r="E2" s="81"/>
      <c r="F2" s="81"/>
      <c r="G2" s="81"/>
      <c r="H2" s="81"/>
      <c r="I2" s="81"/>
      <c r="J2" s="81"/>
      <c r="K2" s="81"/>
      <c r="L2" s="81"/>
      <c r="M2" s="81"/>
    </row>
    <row r="3" s="74" customFormat="1" ht="19" customHeight="1" spans="1:13">
      <c r="A3" s="82" t="str">
        <f>"单位名称："&amp;"云南红塔产业园区管理委员会"</f>
        <v>单位名称：云南红塔产业园区管理委员会</v>
      </c>
      <c r="B3" s="82"/>
      <c r="C3" s="82"/>
      <c r="D3" s="82"/>
      <c r="E3" s="82"/>
      <c r="F3" s="82"/>
      <c r="G3" s="82"/>
      <c r="H3" s="82"/>
      <c r="I3" s="82"/>
      <c r="J3" s="91"/>
      <c r="K3" s="91"/>
      <c r="L3" s="91"/>
      <c r="M3" s="92" t="s">
        <v>137</v>
      </c>
    </row>
    <row r="4" s="75" customFormat="1" ht="38" customHeight="1" spans="1:13">
      <c r="A4" s="83" t="s">
        <v>22</v>
      </c>
      <c r="B4" s="84" t="s">
        <v>146</v>
      </c>
      <c r="C4" s="84" t="s">
        <v>147</v>
      </c>
      <c r="D4" s="84" t="s">
        <v>148</v>
      </c>
      <c r="E4" s="84" t="s">
        <v>149</v>
      </c>
      <c r="F4" s="84" t="s">
        <v>150</v>
      </c>
      <c r="G4" s="84" t="s">
        <v>151</v>
      </c>
      <c r="H4" s="84" t="s">
        <v>152</v>
      </c>
      <c r="I4" s="84" t="s">
        <v>153</v>
      </c>
      <c r="J4" s="84" t="s">
        <v>23</v>
      </c>
      <c r="K4" s="84" t="s">
        <v>26</v>
      </c>
      <c r="L4" s="84" t="s">
        <v>27</v>
      </c>
      <c r="M4" s="84" t="s">
        <v>28</v>
      </c>
    </row>
    <row r="5" s="75" customFormat="1" ht="24" customHeight="1" spans="1:13">
      <c r="A5" s="85" t="s">
        <v>29</v>
      </c>
      <c r="B5" s="86" t="s">
        <v>30</v>
      </c>
      <c r="C5" s="86" t="s">
        <v>31</v>
      </c>
      <c r="D5" s="86" t="s">
        <v>32</v>
      </c>
      <c r="E5" s="86">
        <v>5</v>
      </c>
      <c r="F5" s="86">
        <v>6</v>
      </c>
      <c r="G5" s="86">
        <v>7</v>
      </c>
      <c r="H5" s="86">
        <v>8</v>
      </c>
      <c r="I5" s="86">
        <v>9</v>
      </c>
      <c r="J5" s="86">
        <v>10</v>
      </c>
      <c r="K5" s="86">
        <v>11</v>
      </c>
      <c r="L5" s="86">
        <v>12</v>
      </c>
      <c r="M5" s="86">
        <v>15</v>
      </c>
    </row>
    <row r="6" s="75" customFormat="1" ht="33.75" spans="1:13">
      <c r="A6" s="87" t="s">
        <v>37</v>
      </c>
      <c r="B6" s="87" t="s">
        <v>285</v>
      </c>
      <c r="C6" s="88" t="s">
        <v>286</v>
      </c>
      <c r="D6" s="87" t="s">
        <v>285</v>
      </c>
      <c r="E6" s="87" t="s">
        <v>287</v>
      </c>
      <c r="F6" s="87" t="s">
        <v>288</v>
      </c>
      <c r="G6" s="87" t="s">
        <v>289</v>
      </c>
      <c r="H6" s="87" t="s">
        <v>290</v>
      </c>
      <c r="I6" s="87" t="s">
        <v>291</v>
      </c>
      <c r="J6" s="93">
        <v>3080000</v>
      </c>
      <c r="K6" s="93"/>
      <c r="L6" s="93">
        <v>3080000</v>
      </c>
      <c r="M6" s="94"/>
    </row>
    <row r="7" s="75" customFormat="1" ht="33.75" spans="1:13">
      <c r="A7" s="87" t="s">
        <v>37</v>
      </c>
      <c r="B7" s="87" t="s">
        <v>292</v>
      </c>
      <c r="C7" s="88" t="s">
        <v>293</v>
      </c>
      <c r="D7" s="87" t="s">
        <v>294</v>
      </c>
      <c r="E7" s="87" t="s">
        <v>287</v>
      </c>
      <c r="F7" s="87" t="s">
        <v>295</v>
      </c>
      <c r="G7" s="87" t="s">
        <v>289</v>
      </c>
      <c r="H7" s="87" t="s">
        <v>290</v>
      </c>
      <c r="I7" s="87" t="s">
        <v>291</v>
      </c>
      <c r="J7" s="93">
        <v>108000</v>
      </c>
      <c r="K7" s="93">
        <v>108000</v>
      </c>
      <c r="L7" s="93"/>
      <c r="M7" s="94"/>
    </row>
    <row r="8" s="75" customFormat="1" ht="33.75" spans="1:13">
      <c r="A8" s="87" t="s">
        <v>37</v>
      </c>
      <c r="B8" s="87" t="s">
        <v>292</v>
      </c>
      <c r="C8" s="88" t="s">
        <v>293</v>
      </c>
      <c r="D8" s="87" t="s">
        <v>296</v>
      </c>
      <c r="E8" s="87" t="s">
        <v>287</v>
      </c>
      <c r="F8" s="87" t="s">
        <v>295</v>
      </c>
      <c r="G8" s="87" t="s">
        <v>297</v>
      </c>
      <c r="H8" s="87" t="s">
        <v>290</v>
      </c>
      <c r="I8" s="87" t="s">
        <v>291</v>
      </c>
      <c r="J8" s="93">
        <v>578000</v>
      </c>
      <c r="K8" s="93">
        <v>578000</v>
      </c>
      <c r="L8" s="93"/>
      <c r="M8" s="94"/>
    </row>
    <row r="9" s="75" customFormat="1" ht="33.75" spans="1:13">
      <c r="A9" s="87" t="s">
        <v>37</v>
      </c>
      <c r="B9" s="87" t="s">
        <v>292</v>
      </c>
      <c r="C9" s="88" t="s">
        <v>293</v>
      </c>
      <c r="D9" s="87" t="s">
        <v>298</v>
      </c>
      <c r="E9" s="87" t="s">
        <v>287</v>
      </c>
      <c r="F9" s="87" t="s">
        <v>295</v>
      </c>
      <c r="G9" s="87" t="s">
        <v>299</v>
      </c>
      <c r="H9" s="87" t="s">
        <v>206</v>
      </c>
      <c r="I9" s="87" t="s">
        <v>291</v>
      </c>
      <c r="J9" s="93">
        <v>300000</v>
      </c>
      <c r="K9" s="93">
        <v>300000</v>
      </c>
      <c r="L9" s="93"/>
      <c r="M9" s="94"/>
    </row>
    <row r="10" s="75" customFormat="1" ht="33.75" spans="1:13">
      <c r="A10" s="87" t="s">
        <v>37</v>
      </c>
      <c r="B10" s="87" t="s">
        <v>292</v>
      </c>
      <c r="C10" s="88" t="s">
        <v>293</v>
      </c>
      <c r="D10" s="87" t="s">
        <v>292</v>
      </c>
      <c r="E10" s="87" t="s">
        <v>287</v>
      </c>
      <c r="F10" s="87" t="s">
        <v>295</v>
      </c>
      <c r="G10" s="87" t="s">
        <v>289</v>
      </c>
      <c r="H10" s="87" t="s">
        <v>290</v>
      </c>
      <c r="I10" s="87" t="s">
        <v>291</v>
      </c>
      <c r="J10" s="93">
        <v>551775.39</v>
      </c>
      <c r="K10" s="93">
        <v>551775.39</v>
      </c>
      <c r="L10" s="93"/>
      <c r="M10" s="94"/>
    </row>
    <row r="11" s="75" customFormat="1" ht="33.75" spans="1:13">
      <c r="A11" s="87" t="s">
        <v>37</v>
      </c>
      <c r="B11" s="87" t="s">
        <v>292</v>
      </c>
      <c r="C11" s="88" t="s">
        <v>293</v>
      </c>
      <c r="D11" s="87" t="s">
        <v>300</v>
      </c>
      <c r="E11" s="87" t="s">
        <v>287</v>
      </c>
      <c r="F11" s="87" t="s">
        <v>295</v>
      </c>
      <c r="G11" s="87" t="s">
        <v>297</v>
      </c>
      <c r="H11" s="87" t="s">
        <v>290</v>
      </c>
      <c r="I11" s="87" t="s">
        <v>291</v>
      </c>
      <c r="J11" s="93">
        <v>2366487.85</v>
      </c>
      <c r="K11" s="93">
        <v>2366487.85</v>
      </c>
      <c r="L11" s="93"/>
      <c r="M11" s="94"/>
    </row>
    <row r="12" s="75" customFormat="1" ht="22.5" spans="1:13">
      <c r="A12" s="87" t="s">
        <v>37</v>
      </c>
      <c r="B12" s="87" t="s">
        <v>292</v>
      </c>
      <c r="C12" s="88" t="s">
        <v>293</v>
      </c>
      <c r="D12" s="87" t="s">
        <v>301</v>
      </c>
      <c r="E12" s="87" t="s">
        <v>287</v>
      </c>
      <c r="F12" s="87" t="s">
        <v>302</v>
      </c>
      <c r="G12" s="87" t="s">
        <v>299</v>
      </c>
      <c r="H12" s="87" t="s">
        <v>206</v>
      </c>
      <c r="I12" s="87" t="s">
        <v>291</v>
      </c>
      <c r="J12" s="93">
        <v>100000</v>
      </c>
      <c r="K12" s="93">
        <v>100000</v>
      </c>
      <c r="L12" s="93"/>
      <c r="M12" s="94"/>
    </row>
    <row r="13" s="75" customFormat="1" ht="32" customHeight="1" spans="1:13">
      <c r="A13" s="89" t="s">
        <v>23</v>
      </c>
      <c r="B13" s="89"/>
      <c r="C13" s="89"/>
      <c r="D13" s="89"/>
      <c r="E13" s="89"/>
      <c r="F13" s="89"/>
      <c r="G13" s="89"/>
      <c r="H13" s="89"/>
      <c r="I13" s="89"/>
      <c r="J13" s="95">
        <v>7084263.24</v>
      </c>
      <c r="K13" s="95">
        <v>4004263.24</v>
      </c>
      <c r="L13" s="95">
        <v>3080000</v>
      </c>
      <c r="M13" s="63"/>
    </row>
  </sheetData>
  <mergeCells count="3">
    <mergeCell ref="A2:M2"/>
    <mergeCell ref="A3:H3"/>
    <mergeCell ref="A13:I13"/>
  </mergeCells>
  <printOptions horizontalCentered="1"/>
  <pageMargins left="0.751388888888889" right="0.751388888888889" top="1" bottom="1" header="0.5" footer="0.5"/>
  <pageSetup paperSize="9" scale="9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K21"/>
  <sheetViews>
    <sheetView showZeros="0" workbookViewId="0">
      <pane ySplit="6" topLeftCell="A7" activePane="bottomLeft" state="frozen"/>
      <selection/>
      <selection pane="bottomLeft" activeCell="F13" sqref="F13"/>
    </sheetView>
  </sheetViews>
  <sheetFormatPr defaultColWidth="8.85" defaultRowHeight="15" customHeight="1"/>
  <cols>
    <col min="1" max="1" width="21.875" customWidth="1"/>
    <col min="2" max="2" width="8.25" customWidth="1"/>
    <col min="3" max="3" width="10.875" customWidth="1"/>
    <col min="4" max="4" width="21.875" customWidth="1"/>
    <col min="5" max="7" width="6.7" customWidth="1"/>
    <col min="8" max="8" width="9.25" customWidth="1"/>
    <col min="9" max="9" width="19" customWidth="1"/>
    <col min="10" max="10" width="16.625" customWidth="1"/>
    <col min="11" max="11" width="29.75" customWidth="1"/>
  </cols>
  <sheetData>
    <row r="1" customHeight="1" spans="1:11">
      <c r="A1" s="58" t="s">
        <v>303</v>
      </c>
      <c r="B1" s="58"/>
      <c r="C1" s="58"/>
      <c r="D1" s="58"/>
      <c r="E1" s="58"/>
      <c r="F1" s="58"/>
      <c r="G1" s="58"/>
      <c r="H1" s="58"/>
      <c r="I1" s="58"/>
      <c r="J1" s="58"/>
      <c r="K1" s="58"/>
    </row>
    <row r="2" ht="27" customHeight="1" spans="1:11">
      <c r="A2" s="37" t="s">
        <v>304</v>
      </c>
      <c r="B2" s="37"/>
      <c r="C2" s="37"/>
      <c r="D2" s="37"/>
      <c r="E2" s="37"/>
      <c r="F2" s="37"/>
      <c r="G2" s="37"/>
      <c r="H2" s="37"/>
      <c r="I2" s="37"/>
      <c r="J2" s="37"/>
      <c r="K2" s="37"/>
    </row>
    <row r="3" ht="20.25" customHeight="1" spans="1:11">
      <c r="A3" s="59" t="str">
        <f>"单位名称："&amp;"云南红塔产业园区管理委员会"</f>
        <v>单位名称：云南红塔产业园区管理委员会</v>
      </c>
      <c r="B3" s="59"/>
      <c r="C3" s="59"/>
      <c r="D3" s="59"/>
      <c r="E3" s="59"/>
      <c r="F3" s="59"/>
      <c r="G3" s="59"/>
      <c r="H3" s="59"/>
      <c r="I3" s="59"/>
      <c r="J3" s="59"/>
      <c r="K3" s="59"/>
    </row>
    <row r="4" ht="20.25" customHeight="1" spans="1:11">
      <c r="A4" s="60" t="s">
        <v>305</v>
      </c>
      <c r="B4" s="60" t="s">
        <v>306</v>
      </c>
      <c r="C4" s="60" t="s">
        <v>307</v>
      </c>
      <c r="D4" s="60" t="s">
        <v>308</v>
      </c>
      <c r="E4" s="60" t="s">
        <v>309</v>
      </c>
      <c r="F4" s="60" t="s">
        <v>310</v>
      </c>
      <c r="G4" s="60" t="s">
        <v>311</v>
      </c>
      <c r="H4" s="60" t="s">
        <v>312</v>
      </c>
      <c r="I4" s="60" t="s">
        <v>313</v>
      </c>
      <c r="J4" s="60" t="s">
        <v>314</v>
      </c>
      <c r="K4" s="60" t="s">
        <v>315</v>
      </c>
    </row>
    <row r="5" ht="46.5" customHeight="1" spans="1:11">
      <c r="A5" s="60"/>
      <c r="B5" s="60"/>
      <c r="C5" s="60"/>
      <c r="D5" s="60"/>
      <c r="E5" s="60"/>
      <c r="F5" s="60"/>
      <c r="G5" s="60"/>
      <c r="H5" s="60"/>
      <c r="I5" s="60"/>
      <c r="J5" s="60"/>
      <c r="K5" s="60"/>
    </row>
    <row r="6" ht="13.5" spans="1:11">
      <c r="A6" s="61">
        <v>1</v>
      </c>
      <c r="B6" s="61">
        <v>2</v>
      </c>
      <c r="C6" s="61">
        <v>3</v>
      </c>
      <c r="D6" s="61">
        <v>4</v>
      </c>
      <c r="E6" s="61">
        <v>5</v>
      </c>
      <c r="F6" s="61">
        <v>6</v>
      </c>
      <c r="G6" s="61">
        <v>7</v>
      </c>
      <c r="H6" s="61">
        <v>8</v>
      </c>
      <c r="I6" s="61">
        <v>9</v>
      </c>
      <c r="J6" s="61">
        <v>10</v>
      </c>
      <c r="K6" s="61">
        <v>11</v>
      </c>
    </row>
    <row r="7" ht="13.5" spans="1:11">
      <c r="A7" s="62" t="s">
        <v>37</v>
      </c>
      <c r="B7" s="62"/>
      <c r="D7" s="63"/>
      <c r="E7" s="63"/>
      <c r="F7" s="63"/>
      <c r="G7" s="63"/>
      <c r="H7" s="63"/>
      <c r="I7" s="63"/>
      <c r="J7" s="63"/>
      <c r="K7" s="63"/>
    </row>
    <row r="8" ht="22.5" spans="1:11">
      <c r="A8" s="64" t="s">
        <v>285</v>
      </c>
      <c r="B8" s="65"/>
      <c r="C8" s="65"/>
      <c r="D8" s="63"/>
      <c r="E8" s="63"/>
      <c r="F8" s="63"/>
      <c r="G8" s="63"/>
      <c r="H8" s="63"/>
      <c r="I8" s="63"/>
      <c r="J8" s="63"/>
      <c r="K8" s="63"/>
    </row>
    <row r="9" ht="78.75" spans="1:11">
      <c r="A9" s="62"/>
      <c r="B9" s="66" t="s">
        <v>316</v>
      </c>
      <c r="C9" s="67" t="s">
        <v>317</v>
      </c>
      <c r="D9" s="68" t="s">
        <v>318</v>
      </c>
      <c r="E9" s="69" t="s">
        <v>319</v>
      </c>
      <c r="F9" s="70" t="s">
        <v>320</v>
      </c>
      <c r="G9" s="69" t="s">
        <v>321</v>
      </c>
      <c r="H9" s="69" t="s">
        <v>322</v>
      </c>
      <c r="I9" s="73" t="s">
        <v>323</v>
      </c>
      <c r="J9" s="73" t="s">
        <v>324</v>
      </c>
      <c r="K9" s="73" t="s">
        <v>325</v>
      </c>
    </row>
    <row r="10" ht="78.75" spans="1:11">
      <c r="A10" s="71"/>
      <c r="B10" s="66" t="s">
        <v>316</v>
      </c>
      <c r="C10" s="67" t="s">
        <v>317</v>
      </c>
      <c r="D10" s="68" t="s">
        <v>326</v>
      </c>
      <c r="E10" s="69" t="s">
        <v>319</v>
      </c>
      <c r="F10" s="70" t="s">
        <v>327</v>
      </c>
      <c r="G10" s="69" t="s">
        <v>321</v>
      </c>
      <c r="H10" s="69" t="s">
        <v>322</v>
      </c>
      <c r="I10" s="73" t="s">
        <v>323</v>
      </c>
      <c r="J10" s="73" t="s">
        <v>324</v>
      </c>
      <c r="K10" s="73" t="s">
        <v>325</v>
      </c>
    </row>
    <row r="11" ht="78.75" spans="1:11">
      <c r="A11" s="71"/>
      <c r="B11" s="66" t="s">
        <v>316</v>
      </c>
      <c r="C11" s="67" t="s">
        <v>317</v>
      </c>
      <c r="D11" s="68" t="s">
        <v>328</v>
      </c>
      <c r="E11" s="69" t="s">
        <v>319</v>
      </c>
      <c r="F11" s="70" t="s">
        <v>329</v>
      </c>
      <c r="G11" s="69" t="s">
        <v>321</v>
      </c>
      <c r="H11" s="69" t="s">
        <v>322</v>
      </c>
      <c r="I11" s="73" t="s">
        <v>323</v>
      </c>
      <c r="J11" s="73" t="s">
        <v>324</v>
      </c>
      <c r="K11" s="73" t="s">
        <v>325</v>
      </c>
    </row>
    <row r="12" ht="78.75" spans="1:11">
      <c r="A12" s="71"/>
      <c r="B12" s="66" t="s">
        <v>316</v>
      </c>
      <c r="C12" s="67" t="s">
        <v>317</v>
      </c>
      <c r="D12" s="68" t="s">
        <v>330</v>
      </c>
      <c r="E12" s="69" t="s">
        <v>319</v>
      </c>
      <c r="F12" s="70" t="s">
        <v>331</v>
      </c>
      <c r="G12" s="69" t="s">
        <v>321</v>
      </c>
      <c r="H12" s="69" t="s">
        <v>322</v>
      </c>
      <c r="I12" s="73" t="s">
        <v>323</v>
      </c>
      <c r="J12" s="73" t="s">
        <v>324</v>
      </c>
      <c r="K12" s="73" t="s">
        <v>325</v>
      </c>
    </row>
    <row r="13" ht="78.75" spans="1:11">
      <c r="A13" s="71"/>
      <c r="B13" s="66" t="s">
        <v>332</v>
      </c>
      <c r="C13" s="67" t="s">
        <v>333</v>
      </c>
      <c r="D13" s="68" t="s">
        <v>334</v>
      </c>
      <c r="E13" s="69" t="s">
        <v>319</v>
      </c>
      <c r="F13" s="70" t="s">
        <v>30</v>
      </c>
      <c r="G13" s="69" t="s">
        <v>335</v>
      </c>
      <c r="H13" s="69" t="s">
        <v>322</v>
      </c>
      <c r="I13" s="73" t="s">
        <v>323</v>
      </c>
      <c r="J13" s="73" t="s">
        <v>324</v>
      </c>
      <c r="K13" s="73" t="s">
        <v>325</v>
      </c>
    </row>
    <row r="14" ht="78.75" spans="1:11">
      <c r="A14" s="71"/>
      <c r="B14" s="66" t="s">
        <v>336</v>
      </c>
      <c r="C14" s="67" t="s">
        <v>337</v>
      </c>
      <c r="D14" s="68" t="s">
        <v>338</v>
      </c>
      <c r="E14" s="69" t="s">
        <v>319</v>
      </c>
      <c r="F14" s="70" t="s">
        <v>339</v>
      </c>
      <c r="G14" s="69" t="s">
        <v>340</v>
      </c>
      <c r="H14" s="69" t="s">
        <v>322</v>
      </c>
      <c r="I14" s="73" t="s">
        <v>323</v>
      </c>
      <c r="J14" s="73" t="s">
        <v>324</v>
      </c>
      <c r="K14" s="73" t="s">
        <v>325</v>
      </c>
    </row>
    <row r="15" ht="22.5" spans="1:11">
      <c r="A15" s="64" t="s">
        <v>292</v>
      </c>
      <c r="B15" s="72"/>
      <c r="C15" s="72"/>
      <c r="D15" s="72"/>
      <c r="E15" s="72"/>
      <c r="F15" s="72"/>
      <c r="G15" s="72"/>
      <c r="H15" s="72"/>
      <c r="I15" s="71"/>
      <c r="J15" s="71"/>
      <c r="K15" s="71"/>
    </row>
    <row r="16" ht="78.75" spans="1:11">
      <c r="A16" s="71"/>
      <c r="B16" s="66" t="s">
        <v>316</v>
      </c>
      <c r="C16" s="67" t="s">
        <v>317</v>
      </c>
      <c r="D16" s="68" t="s">
        <v>318</v>
      </c>
      <c r="E16" s="69" t="s">
        <v>319</v>
      </c>
      <c r="F16" s="70" t="s">
        <v>320</v>
      </c>
      <c r="G16" s="69" t="s">
        <v>321</v>
      </c>
      <c r="H16" s="69" t="s">
        <v>322</v>
      </c>
      <c r="I16" s="73" t="s">
        <v>323</v>
      </c>
      <c r="J16" s="73" t="s">
        <v>324</v>
      </c>
      <c r="K16" s="73" t="s">
        <v>325</v>
      </c>
    </row>
    <row r="17" ht="78.75" spans="1:11">
      <c r="A17" s="71"/>
      <c r="B17" s="66" t="s">
        <v>316</v>
      </c>
      <c r="C17" s="67" t="s">
        <v>317</v>
      </c>
      <c r="D17" s="68" t="s">
        <v>326</v>
      </c>
      <c r="E17" s="69" t="s">
        <v>319</v>
      </c>
      <c r="F17" s="70" t="s">
        <v>327</v>
      </c>
      <c r="G17" s="69" t="s">
        <v>321</v>
      </c>
      <c r="H17" s="69" t="s">
        <v>322</v>
      </c>
      <c r="I17" s="73" t="s">
        <v>323</v>
      </c>
      <c r="J17" s="73" t="s">
        <v>324</v>
      </c>
      <c r="K17" s="73" t="s">
        <v>325</v>
      </c>
    </row>
    <row r="18" ht="78.75" spans="1:11">
      <c r="A18" s="71"/>
      <c r="B18" s="66" t="s">
        <v>316</v>
      </c>
      <c r="C18" s="67" t="s">
        <v>317</v>
      </c>
      <c r="D18" s="68" t="s">
        <v>328</v>
      </c>
      <c r="E18" s="69" t="s">
        <v>319</v>
      </c>
      <c r="F18" s="70" t="s">
        <v>329</v>
      </c>
      <c r="G18" s="69" t="s">
        <v>321</v>
      </c>
      <c r="H18" s="69" t="s">
        <v>322</v>
      </c>
      <c r="I18" s="73" t="s">
        <v>323</v>
      </c>
      <c r="J18" s="73" t="s">
        <v>324</v>
      </c>
      <c r="K18" s="73" t="s">
        <v>325</v>
      </c>
    </row>
    <row r="19" ht="78.75" spans="1:11">
      <c r="A19" s="71"/>
      <c r="B19" s="66" t="s">
        <v>316</v>
      </c>
      <c r="C19" s="67" t="s">
        <v>317</v>
      </c>
      <c r="D19" s="68" t="s">
        <v>330</v>
      </c>
      <c r="E19" s="69" t="s">
        <v>319</v>
      </c>
      <c r="F19" s="70" t="s">
        <v>331</v>
      </c>
      <c r="G19" s="69" t="s">
        <v>321</v>
      </c>
      <c r="H19" s="69" t="s">
        <v>322</v>
      </c>
      <c r="I19" s="73" t="s">
        <v>323</v>
      </c>
      <c r="J19" s="73" t="s">
        <v>324</v>
      </c>
      <c r="K19" s="73" t="s">
        <v>325</v>
      </c>
    </row>
    <row r="20" ht="78.75" spans="1:11">
      <c r="A20" s="71"/>
      <c r="B20" s="66" t="s">
        <v>332</v>
      </c>
      <c r="C20" s="67" t="s">
        <v>333</v>
      </c>
      <c r="D20" s="68" t="s">
        <v>334</v>
      </c>
      <c r="E20" s="69" t="s">
        <v>319</v>
      </c>
      <c r="F20" s="70" t="s">
        <v>30</v>
      </c>
      <c r="G20" s="69" t="s">
        <v>335</v>
      </c>
      <c r="H20" s="69" t="s">
        <v>322</v>
      </c>
      <c r="I20" s="73" t="s">
        <v>323</v>
      </c>
      <c r="J20" s="73" t="s">
        <v>324</v>
      </c>
      <c r="K20" s="73" t="s">
        <v>325</v>
      </c>
    </row>
    <row r="21" ht="78.75" spans="1:11">
      <c r="A21" s="71"/>
      <c r="B21" s="66" t="s">
        <v>336</v>
      </c>
      <c r="C21" s="67" t="s">
        <v>337</v>
      </c>
      <c r="D21" s="68" t="s">
        <v>341</v>
      </c>
      <c r="E21" s="69" t="s">
        <v>319</v>
      </c>
      <c r="F21" s="70" t="s">
        <v>339</v>
      </c>
      <c r="G21" s="69" t="s">
        <v>340</v>
      </c>
      <c r="H21" s="69" t="s">
        <v>322</v>
      </c>
      <c r="I21" s="73" t="s">
        <v>323</v>
      </c>
      <c r="J21" s="73" t="s">
        <v>324</v>
      </c>
      <c r="K21" s="73" t="s">
        <v>325</v>
      </c>
    </row>
  </sheetData>
  <mergeCells count="14">
    <mergeCell ref="A1:K1"/>
    <mergeCell ref="A2:K2"/>
    <mergeCell ref="A3:K3"/>
    <mergeCell ref="A4:A5"/>
    <mergeCell ref="B4:B5"/>
    <mergeCell ref="C4:C5"/>
    <mergeCell ref="D4:D5"/>
    <mergeCell ref="E4:E5"/>
    <mergeCell ref="F4:F5"/>
    <mergeCell ref="G4:G5"/>
    <mergeCell ref="H4:H5"/>
    <mergeCell ref="I4:I5"/>
    <mergeCell ref="J4:J5"/>
    <mergeCell ref="K4:K5"/>
  </mergeCells>
  <printOptions horizontalCentered="1"/>
  <pageMargins left="0.751388888888889" right="0.751388888888889" top="1" bottom="1" header="0.5" footer="0.5"/>
  <pageSetup paperSize="9"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部门财政拨款收支预算总表02-2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苏梦洁</cp:lastModifiedBy>
  <dcterms:created xsi:type="dcterms:W3CDTF">2026-02-14T02:49:00Z</dcterms:created>
  <dcterms:modified xsi:type="dcterms:W3CDTF">2026-03-09T10:58:45Z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4519C493F0274604B161FEB1D3C4CD1A_13</vt:lpwstr>
  </property>
</Properties>
</file>