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基本支出预算表04!$A$7:$X$45</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<sst xmlns="http://schemas.openxmlformats.org/spreadsheetml/2006/main" count="2022" uniqueCount="632">
  <si>
    <t>预算01表</t>
  </si>
  <si>
    <t>2025年收支预算总表</t>
  </si>
  <si>
    <t>单位:元</t>
  </si>
  <si>
    <t>收        入</t>
  </si>
  <si>
    <t>支        出</t>
  </si>
  <si>
    <t>项      目</t>
  </si>
  <si>
    <t>2025年预算数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</si>
  <si>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</si>
  <si>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</si>
  <si>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</si>
  <si>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</si>
  <si>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</si>
  <si>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</si>
  <si>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</si>
  <si>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</si>
  <si>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</si>
  <si>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</si>
  <si>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</si>
  <si>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</si>
  <si>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</si>
  <si>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</si>
  <si>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</si>
  <si>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</si>
  <si>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</si>
  <si>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01-2表</t>
  </si>
  <si>
    <t>预算01-2表</t>
  </si>
  <si>
    <t>2025年部门收入预算表</t>
  </si>
  <si>
    <t>单位名称：玉溪市红塔区民政局</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</si>
  <si>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</si>
  <si>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</si>
  <si>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</si>
  <si>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</si>
  <si>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</si>
  <si>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</si>
  <si>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</si>
  <si>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</si>
  <si>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</si>
  <si>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</si>
  <si>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</si>
  <si>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</si>
  <si>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</si>
  <si>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</si>
  <si>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</si>
  <si>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</si>
  <si>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118</t>
  </si>
  <si>
    <t>玉溪市红塔区民政局</t>
  </si>
  <si>
    <t>118001</t>
  </si>
  <si>
    <t xml:space="preserve">  玉溪市红塔区民政局</t>
  </si>
  <si>
    <t xml:space="preserve"> </t>
  </si>
  <si>
    <t>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</si>
  <si>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</si>
  <si>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</si>
  <si>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</si>
  <si>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</si>
  <si>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</si>
  <si>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</si>
  <si>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</si>
  <si>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</si>
  <si>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</si>
  <si>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</si>
  <si>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</si>
  <si>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1</t>
  </si>
  <si>
    <t>2</t>
  </si>
  <si>
    <t>3</t>
  </si>
  <si>
    <t>4</t>
  </si>
  <si>
    <t>5</t>
  </si>
  <si>
    <t>6</t>
  </si>
  <si>
    <t>201</t>
  </si>
  <si>
    <t>一般公共服务支出</t>
  </si>
  <si>
    <t>20199</t>
  </si>
  <si>
    <t>其他一般公共服务支出</t>
  </si>
  <si>
    <t>2019999</t>
  </si>
  <si>
    <t>208</t>
  </si>
  <si>
    <t>社会保障和就业支出</t>
  </si>
  <si>
    <t>20802</t>
  </si>
  <si>
    <t>民政管理事务</t>
  </si>
  <si>
    <t>2080201</t>
  </si>
  <si>
    <t>行政运行</t>
  </si>
  <si>
    <t>2080202</t>
  </si>
  <si>
    <t>一般行政管理事务</t>
  </si>
  <si>
    <t>2080206</t>
  </si>
  <si>
    <t>社会组织管理</t>
  </si>
  <si>
    <t>2080207</t>
  </si>
  <si>
    <t>行政区划和地名管理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</si>
  <si>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</si>
  <si>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</si>
  <si>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</si>
  <si>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</si>
  <si>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</si>
  <si>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</si>
  <si>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</si>
  <si>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</si>
  <si>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</si>
  <si>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</si>
  <si>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</si>
  <si>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</si>
  <si>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20808</t>
  </si>
  <si>
    <t>抚恤</t>
  </si>
  <si>
    <t>2080801</t>
  </si>
  <si>
    <t>死亡抚恤</t>
  </si>
  <si>
    <t>20810</t>
  </si>
  <si>
    <t>社会福利</t>
  </si>
  <si>
    <t>2081001</t>
  </si>
  <si>
    <t>儿童福利</t>
  </si>
  <si>
    <t>2081002</t>
  </si>
  <si>
    <t>老年福利</t>
  </si>
  <si>
    <t>2081004</t>
  </si>
  <si>
    <t>殡葬</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</si>
  <si>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</si>
  <si>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</si>
  <si>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</si>
  <si>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</si>
  <si>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</si>
  <si>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</si>
  <si>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</si>
  <si>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</si>
  <si>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</si>
  <si>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</si>
  <si>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</si>
  <si>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</si>
  <si>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</si>
  <si>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</si>
  <si>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</si>
  <si>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</si>
  <si>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</si>
  <si>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</si>
  <si>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</si>
  <si>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</si>
  <si>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</si>
  <si>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</si>
  <si>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</si>
  <si>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</si>
  <si>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</si>
  <si>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</si>
  <si>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</si>
  <si>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</si>
  <si>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</si>
  <si>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</si>
  <si>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</si>
  <si>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</si>
  <si>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</si>
  <si>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</si>
  <si>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</si>
  <si>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</si>
  <si>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</si>
  <si>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</si>
  <si>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</si>
  <si>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</si>
  <si>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</si>
  <si>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</si>
  <si>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</si>
  <si>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</si>
  <si>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</si>
  <si>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02-1表</t>
  </si>
  <si>
    <t>2025年财政拨款收支预算总表</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</si>
  <si>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</si>
  <si>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</si>
  <si>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</si>
  <si>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</si>
  <si>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</si>
  <si>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</si>
  <si>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</si>
  <si>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</si>
  <si>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</si>
  <si>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</si>
  <si>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</si>
  <si>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</si>
  <si>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</si>
  <si>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</si>
  <si>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</si>
  <si>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</si>
  <si>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</si>
  <si>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</si>
  <si>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</si>
  <si>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</si>
  <si>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</si>
  <si>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</si>
  <si>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</si>
  <si>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</si>
  <si>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</si>
  <si>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</si>
  <si>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</si>
  <si>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</si>
  <si>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</si>
  <si>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</si>
  <si>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</si>
  <si>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</si>
  <si>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</si>
  <si>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</si>
  <si>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</si>
  <si>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</si>
  <si>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02-2表</t>
  </si>
  <si>
    <t>2025年一般公共预算支出预算表（按功能科目分类）</t>
  </si>
  <si>
    <t>部门预算支出功能分类科目</t>
  </si>
  <si>
    <t>人员经费</t>
  </si>
  <si>
    <t>公用经费</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</si>
  <si>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</si>
  <si>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</si>
  <si>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</si>
  <si>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</si>
  <si>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</si>
  <si>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</si>
  <si>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</si>
  <si>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</si>
  <si>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</si>
  <si>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04表</t>
  </si>
  <si>
    <t>2025年部门基本支出预算表</t>
  </si>
  <si>
    <t>单位单位</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</si>
  <si>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</si>
  <si>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</si>
  <si>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</si>
  <si>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</si>
  <si>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</si>
  <si>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</si>
  <si>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</si>
  <si>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</si>
  <si>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</si>
  <si>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</si>
  <si>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</si>
  <si>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</si>
  <si>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</si>
  <si>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</si>
  <si>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</si>
  <si>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</si>
  <si>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</si>
  <si>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</si>
  <si>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530402221100000639627</t>
  </si>
  <si>
    <t>事业人员工资支出（职称）</t>
  </si>
  <si>
    <t>绩效工资</t>
  </si>
  <si>
    <t>530402210000000007312</t>
  </si>
  <si>
    <t>住房公积</t>
  </si>
  <si>
    <t>530402221100000639629</t>
  </si>
  <si>
    <t>事业人员工资支出优秀奖</t>
  </si>
  <si>
    <t>奖金</t>
  </si>
  <si>
    <t>530402210000000007317</t>
  </si>
  <si>
    <t>工会经费</t>
  </si>
  <si>
    <t>530402221100000639628</t>
  </si>
  <si>
    <t>事业人员工资支出年终一次性奖金</t>
  </si>
  <si>
    <t>530402221100000639622</t>
  </si>
  <si>
    <t>行政人员工资支出年终一次性奖金</t>
  </si>
  <si>
    <t>530402210000000007310</t>
  </si>
  <si>
    <t>事业人员工资支出</t>
  </si>
  <si>
    <t>基本工资</t>
  </si>
  <si>
    <t>津贴补贴</t>
  </si>
  <si>
    <t>530402210000000007315</t>
  </si>
  <si>
    <t>公车购置及运维费</t>
  </si>
  <si>
    <t>公务用车运行维护费</t>
  </si>
  <si>
    <t>530402231100001531248</t>
  </si>
  <si>
    <t>福利费</t>
  </si>
  <si>
    <t>530402241100002445683</t>
  </si>
  <si>
    <t>其他工资福利支出（1500）</t>
  </si>
  <si>
    <t>其他工资福利支出</t>
  </si>
  <si>
    <t>530402241100002456916</t>
  </si>
  <si>
    <t>编外人员工资</t>
  </si>
  <si>
    <t>530402221100000639625</t>
  </si>
  <si>
    <t>事业人员工资支出（13.5%）</t>
  </si>
  <si>
    <t>530402210000000007311</t>
  </si>
  <si>
    <t>社会保障缴费</t>
  </si>
  <si>
    <t>机关事业单位基本养老保险缴费</t>
  </si>
  <si>
    <t>职工基本医疗保险缴费</t>
  </si>
  <si>
    <t>公务员医疗补助缴费</t>
  </si>
  <si>
    <t>其他社会保障缴费</t>
  </si>
  <si>
    <t>530402210000000007316</t>
  </si>
  <si>
    <t>行政人员公务交通补贴</t>
  </si>
  <si>
    <t>其他交通费用</t>
  </si>
  <si>
    <t>530402231100001531227</t>
  </si>
  <si>
    <t>公务员基础绩效奖</t>
  </si>
  <si>
    <t>530402210000000007309</t>
  </si>
  <si>
    <t>行政人员工资支出</t>
  </si>
  <si>
    <t>530402210000000007318</t>
  </si>
  <si>
    <t>一般公用经费</t>
  </si>
  <si>
    <t>办公费</t>
  </si>
  <si>
    <t>530402231100001531249</t>
  </si>
  <si>
    <t>离休退休公用经费</t>
  </si>
  <si>
    <t>其他商品和服务支出</t>
  </si>
  <si>
    <t>530402221100000639623</t>
  </si>
  <si>
    <t>行政人员工资支出优秀奖</t>
  </si>
  <si>
    <t>530402210000000007313</t>
  </si>
  <si>
    <t>对个人和家庭的补助</t>
  </si>
  <si>
    <t>生活补助</t>
  </si>
  <si>
    <t>05-1表</t>
  </si>
  <si>
    <t>2025年部门项目支出预算表</t>
  </si>
  <si>
    <t>项目分类</t>
  </si>
  <si>
    <t>项目单位</t>
  </si>
  <si>
    <t>经济科目编码</t>
  </si>
  <si>
    <t>经济科目名称</t>
  </si>
  <si>
    <t>本年拨款</t>
  </si>
  <si>
    <t>其中：本次下达</t>
  </si>
  <si>
    <t>311 专项业务类</t>
  </si>
  <si>
    <t>530402231100001493036</t>
  </si>
  <si>
    <t>六十年代精简退职职工救济经费</t>
  </si>
  <si>
    <t>救济费</t>
  </si>
  <si>
    <t>530402231100001497771</t>
  </si>
  <si>
    <t>购买后勤服务补助经费</t>
  </si>
  <si>
    <t>312 民生类</t>
  </si>
  <si>
    <t>530402210000000004539</t>
  </si>
  <si>
    <t>困难残疾人生活补贴和重度残疾人护理补贴补助经费</t>
  </si>
  <si>
    <t>530402231100001542752</t>
  </si>
  <si>
    <t>揭批查、两案人员生活困难补助资金</t>
  </si>
  <si>
    <t>530402231100001453637</t>
  </si>
  <si>
    <t>代管地方退休人员生活补贴经费</t>
  </si>
  <si>
    <t>退休费</t>
  </si>
  <si>
    <t>530402200000000001123</t>
  </si>
  <si>
    <t>老年人长寿保健补助经费</t>
  </si>
  <si>
    <t>530402210000000008637</t>
  </si>
  <si>
    <t>城乡困难群众救助补助资金</t>
  </si>
  <si>
    <t>530402231100001493066</t>
  </si>
  <si>
    <t>遗属补助资金</t>
  </si>
  <si>
    <t>313 事业发展类</t>
  </si>
  <si>
    <t>530402200000000000859</t>
  </si>
  <si>
    <t>婚姻登记、收养登记证书工本费及工作经费</t>
  </si>
  <si>
    <t>530402231100001501907</t>
  </si>
  <si>
    <t>社会组织审计项目补助经费</t>
  </si>
  <si>
    <t>530402200000000000261</t>
  </si>
  <si>
    <t>春节敬老节慰问补助经费</t>
  </si>
  <si>
    <t>530402251100003851147</t>
  </si>
  <si>
    <t>农村公益性公墓墓穴证工本费补助资金</t>
  </si>
  <si>
    <t>530402241100002440498</t>
  </si>
  <si>
    <t>老年幸福食堂补助资金</t>
  </si>
  <si>
    <t>费用补贴</t>
  </si>
  <si>
    <t>530402251100003851126</t>
  </si>
  <si>
    <t>弃婴医疗及救助费、收养评估工作经费</t>
  </si>
  <si>
    <t>530402210000000007348</t>
  </si>
  <si>
    <t>地名标志设置和行政区划管理经费</t>
  </si>
  <si>
    <t>530402251100003851175</t>
  </si>
  <si>
    <t>离退休党支部工作经费</t>
  </si>
  <si>
    <t>530402251100003851110</t>
  </si>
  <si>
    <t>社会救助工作经费</t>
  </si>
  <si>
    <t>530402251100003850745</t>
  </si>
  <si>
    <t>敬老节系列活动、百岁老人挂匾经费及老龄宣传经费</t>
  </si>
  <si>
    <t>预算07表</t>
  </si>
  <si>
    <t>2025年项目支出绩效目标表</t>
  </si>
  <si>
    <t>单位名称（项目名称）</t>
  </si>
  <si>
    <t>项目年度绩效目标</t>
  </si>
  <si>
    <t>一级指标</t>
  </si>
  <si>
    <t>二级指标</t>
  </si>
  <si>
    <t>三级指标</t>
  </si>
  <si>
    <t>指标性质</t>
  </si>
  <si>
    <t>指标值</t>
  </si>
  <si>
    <t>度量单位</t>
  </si>
  <si>
    <t>指标属性</t>
  </si>
  <si>
    <t>指标内容</t>
  </si>
  <si>
    <t>按照按照《玉溪市困难残疾人生活补贴和重度残疾人护理补贴制度实施方案》（玉政办发〔2016〕153号）和《玉溪市红塔区人民政府办公室关于印发困难残疾人生活补贴和重度残疾人护理补贴制度实施方案的通知》（玉红政办发〔2016〕98号），从残疾人最直接最现实最迫切的需求入手，统筹社会救助，积极发挥家庭、社会、政府作用，着力解决残疾人因残疾产生的额外生活支出和长期照护支出困难。</t>
  </si>
  <si>
    <t>产出指标</t>
  </si>
  <si>
    <t>数量指标</t>
  </si>
  <si>
    <t>困难残疾人生活补助对象数</t>
  </si>
  <si>
    <t>=</t>
  </si>
  <si>
    <t>1816</t>
  </si>
  <si>
    <t>人</t>
  </si>
  <si>
    <t>定量指标</t>
  </si>
  <si>
    <t>根据上级补助人数</t>
  </si>
  <si>
    <t>一级、二级重度残疾人护理补贴对象数</t>
  </si>
  <si>
    <t>3098</t>
  </si>
  <si>
    <t>质量指标</t>
  </si>
  <si>
    <t>困难重度残疾人认定准确率</t>
  </si>
  <si>
    <t>&gt;=</t>
  </si>
  <si>
    <t>95</t>
  </si>
  <si>
    <t>%</t>
  </si>
  <si>
    <t>反映困难残疾人认定情况</t>
  </si>
  <si>
    <t>时效指标</t>
  </si>
  <si>
    <t>困难残疾人生活补贴何重度残疾人护理补贴按时发放率</t>
  </si>
  <si>
    <t>100</t>
  </si>
  <si>
    <t>反映补贴按时发放情况</t>
  </si>
  <si>
    <t>效益指标</t>
  </si>
  <si>
    <t>可持续影响</t>
  </si>
  <si>
    <t>困难残疾人生活补贴和重度残疾人护理补贴制度</t>
  </si>
  <si>
    <t>不断完善</t>
  </si>
  <si>
    <t>个</t>
  </si>
  <si>
    <t>出台相关制度</t>
  </si>
  <si>
    <t>满意度指标</t>
  </si>
  <si>
    <t>服务对象满意度</t>
  </si>
  <si>
    <t>政策知晓率</t>
  </si>
  <si>
    <t>85</t>
  </si>
  <si>
    <t>反映获补助受益对象对政策知晓情况</t>
  </si>
  <si>
    <t>根据《中华人民共和国新婚姻法》和《关于进一步做好婚姻登记历史档案数据补录工作的通知》文件精神，一、婚姻登记工作是民政部门的一项重要的及时办理的行政确认工作。对为民服务、便民服务、促进四个文明建设的具有重要意义，二、婚姻登记办公经费的保障能增强婚姻登记规范化建设，提高婚姻登记服务群众工作的能力和水平，使广大群众的幸福感、获得感不断增减，人民幸福指数不断上升。三、红塔区新中国成立以来婚姻档案需扫描录入。按照文件要求，婚姻登记历史档案录入工作，事关维护党和国家档案的完整和安全，事关国家人口信息库建设，事关维护婚姻当事人合法权益。本次补录范围包括新中国成立以来形成的婚姻登记档案信息，包括婚姻扥及档案信息、离婚登记档案信息、补办登记档案信息、补领档案信息、撤销婚姻登记档案信息、婚姻关系证明档案信息等。2022年需完成全部补录工作。</t>
  </si>
  <si>
    <t>新中国成立后婚姻档案扫描录入经费</t>
  </si>
  <si>
    <t>&lt;=</t>
  </si>
  <si>
    <t>34.2</t>
  </si>
  <si>
    <t>万元</t>
  </si>
  <si>
    <t>婚证照相纸数量</t>
  </si>
  <si>
    <t>6000</t>
  </si>
  <si>
    <t>对</t>
  </si>
  <si>
    <t>按实有领取结婚、离婚证书人数发放</t>
  </si>
  <si>
    <t>办公电脑数量</t>
  </si>
  <si>
    <t>0.58</t>
  </si>
  <si>
    <t>元</t>
  </si>
  <si>
    <t>A4纸10箱1800元、其他易耗品4000元。</t>
  </si>
  <si>
    <t>全年开展婚姻登记工作</t>
  </si>
  <si>
    <t>12</t>
  </si>
  <si>
    <t>月</t>
  </si>
  <si>
    <t>每月实际开展的婚姻登记工作</t>
  </si>
  <si>
    <t>社会效益</t>
  </si>
  <si>
    <t>增强婚姻登记规范化建设</t>
  </si>
  <si>
    <t>推进</t>
  </si>
  <si>
    <t>定性指标</t>
  </si>
  <si>
    <t>增强婚姻登记规范化建设服务，提高婚姻登记服务群众工作的能力和水平。</t>
  </si>
  <si>
    <t>群众满意度</t>
  </si>
  <si>
    <t>群众满意程度</t>
  </si>
  <si>
    <t>按照国家、省、市关于清理规范政府部门行政审批中介服务事项有关文件要求完成对2023年内符合条件的社会组织法人变更、注销清算审计，为社会组织减轻负担。</t>
  </si>
  <si>
    <t>社会组织审计项目实施小组人数</t>
  </si>
  <si>
    <t>成立实施小组文件</t>
  </si>
  <si>
    <t>全年抽查审计社会组织个数</t>
  </si>
  <si>
    <t>社会组织登记统计台账</t>
  </si>
  <si>
    <t>对全市社会组织审计次数</t>
  </si>
  <si>
    <t>次</t>
  </si>
  <si>
    <t>社会组织检查审计的次数情况。</t>
  </si>
  <si>
    <t>审计任务完成率</t>
  </si>
  <si>
    <t>审计工作台账
检查任务完成率=实际完成检查（核查）任务数/计划完成检查（核查）任务数*100%</t>
  </si>
  <si>
    <t>审计结果公开率</t>
  </si>
  <si>
    <t>对社会组织审计结果依法公开情况。</t>
  </si>
  <si>
    <t>问题整改落实率</t>
  </si>
  <si>
    <t>反映检查核查发现问题的整改落实情况。
问题整改落实率=（实际整改问题数/现场检查发现问题数）*100%</t>
  </si>
  <si>
    <t>社会组织满意度</t>
  </si>
  <si>
    <t>80</t>
  </si>
  <si>
    <t>反映服务对象对检查核查工作的整体满意情况。</t>
  </si>
  <si>
    <t>深入贯彻落实党的十九届六中全会精神，着力践行“民政为民、民政爱民”理念，要求相关部门把开展向困难群众送温暖活动作为一项重要的政治任务，深入基层，深入一线，走到群众身边，倾听群众呼声，积极为困难群众解难事、做好事、办实事，让困难群众切身感受到党和政府的温暖，让每一位困难群众都能过一个欢乐祥和的新春佳节，对城乡困难群众进行慰问，发放“两节”慰问金。坚持城乡低保对象、特困供养人员、孤儿及事实无人抚养儿童等困难对象慰问金制度，按照每人发放300元的慰问资金，指导各乡（街道）进一步加强摸底，精确到人，精准到户，制定对象花名册，确保慰问资金发放到位。使改革成果更多更公平惠及困难群众、特殊群体，使民生兜底保障安全网更密更牢，使人民生活满意度提高，获得感、幸福感增强，使社会环境更加和谐。</t>
  </si>
  <si>
    <t>春节慰问城乡特困人员人数</t>
  </si>
  <si>
    <t>253</t>
  </si>
  <si>
    <t>春节慰问红塔区城乡特困人员309人，慰问金每人300元</t>
  </si>
  <si>
    <t>春节慰问城乡低保人数</t>
  </si>
  <si>
    <t>220</t>
  </si>
  <si>
    <t>春节慰问红塔区城乡低保420人，慰问金每人300元</t>
  </si>
  <si>
    <t>春节慰问精简退职人员</t>
  </si>
  <si>
    <t>153</t>
  </si>
  <si>
    <t>春节慰问红塔区城乡精简退职人员237人，每人慰问300元</t>
  </si>
  <si>
    <t>春节慰问孤儿人数</t>
  </si>
  <si>
    <t>71</t>
  </si>
  <si>
    <t>春节慰问红塔区城乡孤儿等105人，慰问金每人300元</t>
  </si>
  <si>
    <t>敬老节慰问特困人员等人数</t>
  </si>
  <si>
    <t>敬老节慰问红塔区城乡特困人员等困难人群，慰问金每人300元</t>
  </si>
  <si>
    <t>春节慰问食品份数</t>
  </si>
  <si>
    <t>份</t>
  </si>
  <si>
    <t>春节敬老节慰问红塔区城乡特困人员、低保、精简退职人员，孤儿，慰问食品300人，每人慰问食品标准150元</t>
  </si>
  <si>
    <t>每年慰问次数</t>
  </si>
  <si>
    <t>春节、敬老节及时发放慰问金和食品</t>
  </si>
  <si>
    <t>传达政府对弱势群体的关心关爱</t>
  </si>
  <si>
    <t>使改革成果更多更公平惠及困难群众、特殊群体，使民生兜底保障安全网更密更牢，使人民生活满意度提高，获得感、幸福感增强，使社会环境更加和谐。</t>
  </si>
  <si>
    <t>困难群众的满意度</t>
  </si>
  <si>
    <t>90</t>
  </si>
  <si>
    <t>体现党和政府对救助工作的重视；解决好社会的问题事关百姓福祉，从生活上关心这些贫困家庭、落实好各项政策措施，体现党和政府对贫困家庭的关怀让他们能过一个愉快的春节。</t>
  </si>
  <si>
    <t>反映获补助受益对象的满意程度。</t>
  </si>
  <si>
    <t>获补对象数</t>
  </si>
  <si>
    <t>31</t>
  </si>
  <si>
    <t>人(人次、家)</t>
  </si>
  <si>
    <t>反映获补助人员、企业的数量情况，也适用补贴、资助等形式的补助。</t>
  </si>
  <si>
    <t>获补覆盖率</t>
  </si>
  <si>
    <t>发放及时率</t>
  </si>
  <si>
    <t>反映发放单位及时发放补助资金的情况。
发放及时率=在时限内发放资金/应发放资金*100%</t>
  </si>
  <si>
    <t>反映补助政策的宣传效果情况。
政策知晓率=调查中补助政策知晓人数/调查总人数*100%</t>
  </si>
  <si>
    <t>受益对象满意度</t>
  </si>
  <si>
    <t>通过墓穴证规范管理，殡葬行业公信力增强，降低社会舆论对殡葬行业负面评价，增进大众对殡葬改革工作的理解与支持。</t>
  </si>
  <si>
    <t>3076</t>
  </si>
  <si>
    <t>本</t>
  </si>
  <si>
    <t>支付2025年墓穴证工本费1.95元/本，共计3076本，合计0.6万元。</t>
  </si>
  <si>
    <t>获补对象准确率</t>
  </si>
  <si>
    <t>0.6</t>
  </si>
  <si>
    <t>一次性向定点印制单位采购2025年农村公益性公墓墓穴证，每份工本费1.95元，共计3076本，合计0.6万元，采购后支付。</t>
  </si>
  <si>
    <t>2025年1至12月，区民政局督促各乡街道做好农村公益性公墓建设管理及墓穴证的审核和发放工作</t>
  </si>
  <si>
    <t>生产生活能力提高</t>
  </si>
  <si>
    <t>为贯彻落实习近平总书记提出的老龄工作“五个着力”重大要求和《国务院办公厅关于促进养老托育服务健康发展的》（国办发〔2020〕52号）精神，“构建养老、孝老、敬老政策体系和社会环境”重大部署，推动民政部《积极发展老年助餐服务行动方案》（民发〔2023〕58号）落地见效，探索居家和社区养老服务改革，推进老年人家门口的助餐送餐配餐服务，构建养老、孝老、敬老政策体系和社会环境，满足老年人个性化、多元化、大众化的居家养老服务需求，促进全区养老服务业发展，根据玉溪市民政局、市财政局、市商务局、市场监督管理局联合印发的《玉溪市新时代老年幸福食堂建设实施方案（试行）的通知》(玉民联发〔2023〕21号)等文件精神,结合我区实际，建设新时代“幸福食堂”，逐步完善老年人保障体系。</t>
  </si>
  <si>
    <t>建设补助</t>
  </si>
  <si>
    <t>48</t>
  </si>
  <si>
    <t>本项目2025年度预算资金48万元（古城社区新时代幸福食堂8万元、师旗社区新时代幸福食堂3万元、广场社区新时代幸福食堂8万元、右所社区新时代幸福食堂红树林店8万元、临岸三千城新时代幸福食堂8万元、玉龙社区新时代幸福食堂8万元、玉湖社区新时代幸福食堂5万元），区财政承担建设补助。</t>
  </si>
  <si>
    <t>补助幸福食堂个数</t>
  </si>
  <si>
    <t>获补覆盖率=实际获得补助人数（企业数）/申请符合标准人数（企业数）*100%</t>
  </si>
  <si>
    <t>代管地方退休人员退休金</t>
  </si>
  <si>
    <t>兑现准确率</t>
  </si>
  <si>
    <t>反映补助准确发放的情况。
补助兑现准确率=补助兑付额/应付额*100%</t>
  </si>
  <si>
    <t>红塔区民政局和各乡（街道）派出所负责弃婴医疗和救助，红塔区民政局负责具体收养评估工作落实等工作。</t>
  </si>
  <si>
    <t>红塔区民政局和各乡（街道）派出所负责弃婴医疗和救助，红塔区民政局负责具体收养评估工作落实等工作</t>
  </si>
  <si>
    <t>弃婴医疗及救助经费</t>
  </si>
  <si>
    <t>弃婴医疗费用及救助</t>
  </si>
  <si>
    <t>反映单位就是开展弃婴医疗救助和收养评估。
弃婴医疗机制、收养评估及时率=在时限内弃婴医疗机制、收养评估/弃婴医疗机制、收养评估*100%</t>
  </si>
  <si>
    <t>反映弃婴医疗及救助、儿童收养评估的宣传效果情况。
政策知晓率=调查中补助政策知晓人数/调查总人数*100%</t>
  </si>
  <si>
    <t>群众满意度调查</t>
  </si>
  <si>
    <t>2022年10月红塔区民政局做好地名地名标志设置及红塔区行政区划图经费预算；2023年1月11个乡（街道）摸排辖区范围内需要设置、维护地名标准牌的数量上报区民政局；区民政局相关部门对乡街道上需设置、维护的地名标志牌的数量进行审核并报上报局务会上会研究讨论；会上讨论通过地名标志设置项目区民政局相关部门将按相关程序组织实施。地名标志设置有利于维护红塔区正常秩序，规范社会管理和服务，促进文明城市的创建工作；有利于方便群众日常交流交往，促进和谐社会建设；有利于推进路名标准化，促进打造健康向上、富有特色的地名文化。通过项目建设，设置符合国家标准的地名标志，是实现地名标准化，促进城乡地名管理尽快走上标准化、规范化轨道，为经济建设创造良好社会环境的一项重要基础工作。在城乡设置符合国家标准的地名标志，不仅能方便城乡居民生活，有利于进一步搞好城乡管理，而且对健全城乡功能，推进城市化进程，塑造现代城镇新形象都具有十分重要的意义和作用。</t>
  </si>
  <si>
    <t>红塔区第二次地名普查档案整理工作</t>
  </si>
  <si>
    <t>15</t>
  </si>
  <si>
    <t>项</t>
  </si>
  <si>
    <t>2025年1月乡（街道）摸清需设置地名标志牌数量</t>
  </si>
  <si>
    <t>红塔区行政区划地名管理工作</t>
  </si>
  <si>
    <t>根据当年上级及区级相关区划地名工作要求，开展工作</t>
  </si>
  <si>
    <t>红塔区第二次地名普查档案整理经费</t>
  </si>
  <si>
    <t>90000</t>
  </si>
  <si>
    <t>地名标志牌制作安装民政局将通过多方调查了解，选择价低者合作。</t>
  </si>
  <si>
    <t>红塔区行政区划管理工作经费</t>
  </si>
  <si>
    <t>10000</t>
  </si>
  <si>
    <t>区划地名管理工作实际需要费用支出。</t>
  </si>
  <si>
    <t>红塔区第二次地名普查档案整理验收合格率</t>
  </si>
  <si>
    <t>按照根据《地名管理条例》、《民政部关于加强地名标志设置和管理的指导意见》文件要求进行验收</t>
  </si>
  <si>
    <t>项目完成时间</t>
  </si>
  <si>
    <t>2025-12-31</t>
  </si>
  <si>
    <t>年-月-日</t>
  </si>
  <si>
    <t>2025年12月底前完成红塔区地名标志牌制作安装工作，验收合格后一次性付款。</t>
  </si>
  <si>
    <t>推进地名文化建设</t>
  </si>
  <si>
    <t>方便城乡居民生活，有利于进一步搞好城乡管理，推进城市化进程</t>
  </si>
  <si>
    <t>方便城乡居民了解地名文化</t>
  </si>
  <si>
    <t>巩固行政区域界限勘定成果，加强行政区域界限管理，维护行政区域界限附近地区稳定。</t>
  </si>
  <si>
    <t>方便城乡居民生活满意情况。</t>
  </si>
  <si>
    <t>为深入贯彻习近平新时代中国特色社会主义思想和党中央治国理政新理念新思想新战略，全面落实习近平总书记考察云南重要讲话精神，积极应对人口老龄化，构建养老、孝老、敬老政策体系和社会环境。为保障老年人的合法权益，弘扬敬老、养老、助老的传统美德和社会风尚，让老年人共享经济社会发展成果，促进社会和谐，根据《云南省老年人权益保障条例》、《玉溪市老年人权益保障实施办法》和《玉溪市人民政府办公室关于切实做好80周岁以上老年人保健补助和百岁寿星长寿补助发放管理工作的通知》（玉政办发〔2008）2号)、《玉溪市红塔区人民政府办公室关于增发70-79周岁无退休金老年人保健补助费的通知》玉红政办发（2011）55号文件精神，制定和逐步完善老年人保障体系。</t>
  </si>
  <si>
    <t>年满70周岁不满80周岁且无退休金的老年人数</t>
  </si>
  <si>
    <t>25000</t>
  </si>
  <si>
    <t>按当月乡（街道）上报的实有人数</t>
  </si>
  <si>
    <t>年满80周岁不满90周岁的老年人数</t>
  </si>
  <si>
    <t>14500</t>
  </si>
  <si>
    <t>年满90周岁不满100周岁的老年人数</t>
  </si>
  <si>
    <t>1880</t>
  </si>
  <si>
    <t>年满100周岁以上的“百岁寿星”人数</t>
  </si>
  <si>
    <t>36</t>
  </si>
  <si>
    <t>高领津贴发放覆盖率</t>
  </si>
  <si>
    <t>全区符合条件老年人对政策的知晓程度</t>
  </si>
  <si>
    <t>全区高龄老人对发放的满意度</t>
  </si>
  <si>
    <t>开展 “三会一课”和党员教育培训所，进行党建考核。</t>
  </si>
  <si>
    <t>反映预算部门（单位）组织开展各类会议的总次数。</t>
  </si>
  <si>
    <t>政策宣传次数</t>
  </si>
  <si>
    <t>册（份、套）</t>
  </si>
  <si>
    <t>报刊征订册数</t>
  </si>
  <si>
    <t>成本指标</t>
  </si>
  <si>
    <t>经济成本指标</t>
  </si>
  <si>
    <t>3000</t>
  </si>
  <si>
    <t>开展 “三会一课”和党员教育培训所需的师资费、资料费、场地费等；</t>
  </si>
  <si>
    <t>党建工作考核结果</t>
  </si>
  <si>
    <t>反映参会人员对会议开展的满意度。参会人员满意度=（参会满意人数/问卷调查人数）*100%</t>
  </si>
  <si>
    <t>1.规范城乡低保政策实施，合理确定保障标准，使低保对象基本生活得到有效保障；
2.统筹城乡特困人员救助供养工作，合理确定保障标准；
3.规范临时救助政策，实现及时高效，救急解难；
4.为生活无着流浪乞讨人员提供临时食宿、疾病救治、协助返回等救助，并妥善安置返乡受助人员；
5.对流浪未成年人提供特殊优先保护及教育矫治等专业服务，确保其健康成长；
6.对农村留守儿童、困境儿童等存在流浪风险的未成年人以及流浪乞讨儿童开展家庭监护评估、监
护支持、精神关爱等工作，为其提供临时照料、医疗救治、心理疏导、行为矫治、社会融入、家庭
关系调试、法律援助等专业服务，从源头上预防未成年人外出流浪；
7.引导地方提高孤儿生活保障水平，孤儿生活保障标政策规范高效实施，使孤儿、艾滋病病毒感染
儿童和事实无人抚养儿童基本生活得到保障。
8.积极为走失、务工不着、家庭暴力受害者等高家在外临时遇困人员提供救助。</t>
  </si>
  <si>
    <t>年城市特困救助人数</t>
  </si>
  <si>
    <t>3300</t>
  </si>
  <si>
    <t>人(户)</t>
  </si>
  <si>
    <t>年农村特困救助人数</t>
  </si>
  <si>
    <t>250</t>
  </si>
  <si>
    <t>年城低保资金保障人数</t>
  </si>
  <si>
    <t>年农低保资金保障人数</t>
  </si>
  <si>
    <t>24000</t>
  </si>
  <si>
    <t>按当月乡（街道）上报的实有人数空</t>
  </si>
  <si>
    <t>年临时救助人数</t>
  </si>
  <si>
    <t>200</t>
  </si>
  <si>
    <t>人次</t>
  </si>
  <si>
    <t>流浪乞讨人员救助人数</t>
  </si>
  <si>
    <t>30</t>
  </si>
  <si>
    <t>孤儿救助人数</t>
  </si>
  <si>
    <t>45</t>
  </si>
  <si>
    <t>城乡困难群众核查认定准确率</t>
  </si>
  <si>
    <t>城乡困难群众基本生活费按时发放率</t>
  </si>
  <si>
    <t>帮助困难群众提高生活水平</t>
  </si>
  <si>
    <t>提高生活水平率</t>
  </si>
  <si>
    <t>困难群众政策知晓率、对工作满意度</t>
  </si>
  <si>
    <t>制作社会救助相关政策宣传册，向低保、特困、临时救助人员等群众发放，增加获补助受益对象的满意感。</t>
  </si>
  <si>
    <t>次/年</t>
  </si>
  <si>
    <t>会议、业务培训。</t>
  </si>
  <si>
    <t>办公用品</t>
  </si>
  <si>
    <t xml:space="preserve">A4纸10箱1800元、宣传册5000元、相关宣传材料3000元、其他易耗品1900元。
</t>
  </si>
  <si>
    <t>宣传册数量</t>
  </si>
  <si>
    <t>90%</t>
  </si>
  <si>
    <t>按申请低保、特困、临时救助人员实际发放，按需要了解民政社会救助相关政策的群众发放。</t>
  </si>
  <si>
    <t>95%</t>
  </si>
  <si>
    <t>2025年春节、敬老节及老年人年满百周岁组织相关部门及人员进行走访慰问活动，弘扬敬老、养老、助老的传统美德和社会风尚，让老年人共享经济社会发展成果，促进全社会和谐发展。</t>
  </si>
  <si>
    <t>35</t>
  </si>
  <si>
    <t>春节慰问2025年预计百岁老人35人</t>
  </si>
  <si>
    <t>敬老节慰问2025年预计百岁老人35人</t>
  </si>
  <si>
    <t>预计春节慰问一次，敬老节慰问一次。</t>
  </si>
  <si>
    <t>反映慰问对象的满意程度。</t>
  </si>
  <si>
    <t>六十年代精简退职</t>
  </si>
  <si>
    <t>172</t>
  </si>
  <si>
    <t>反映获补助对象认定的准确性情况。
获补对象准确率=抽检符合标准的补助对象数/抽检实际补助对象数*100%</t>
  </si>
  <si>
    <t>9</t>
  </si>
  <si>
    <t>遗属生活补助</t>
  </si>
  <si>
    <t>06表</t>
  </si>
  <si>
    <t>2025年政府性基金预算支出预算表</t>
  </si>
  <si>
    <t>单位: 元</t>
  </si>
  <si>
    <t>单位名称</t>
  </si>
  <si>
    <t>本年政府性基金预算支出</t>
  </si>
  <si>
    <t>备注：本单位无此事项</t>
  </si>
  <si>
    <t xml:space="preserve">                                                     </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</si>
  <si>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</si>
  <si>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</si>
  <si>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</si>
  <si>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</si>
  <si>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</si>
  <si>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</si>
  <si>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</si>
  <si>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</si>
  <si>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</si>
  <si>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</si>
  <si>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</si>
  <si>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公务用车油费</t>
  </si>
  <si>
    <t>公务用车保险</t>
  </si>
  <si>
    <t>预算08表</t>
  </si>
  <si>
    <t>2025年部门政府购买服务预算表</t>
  </si>
  <si>
    <t>政府购买服务项目</t>
  </si>
  <si>
    <t>政府购买服务目录</t>
  </si>
  <si>
    <t>政府履职辅助性服务</t>
  </si>
  <si>
    <t>B1107 其他适合通过市场化方式提供的后勤服务</t>
  </si>
  <si>
    <t>政府购买后勤服务补助</t>
  </si>
  <si>
    <t>B1105 餐饮服务</t>
  </si>
  <si>
    <t>09-1表</t>
  </si>
  <si>
    <t>2025年对下转移支付预算表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</si>
  <si>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</si>
  <si>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</si>
  <si>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</si>
  <si>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</si>
  <si>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</si>
  <si>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</si>
  <si>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</si>
  <si>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</si>
  <si>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</si>
  <si>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</si>
  <si>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</si>
  <si>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</si>
  <si>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</si>
  <si>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
  </si>
  <si>
    <t>备注：本部门无对下转移支付事项，故此表为空表。</t>
  </si>
  <si>
    <t>09-2表</t>
  </si>
  <si>
    <t>2025年对下转移支付绩效目标表</t>
  </si>
  <si>
    <t>单位名称、项目名称</t>
  </si>
  <si>
    <t>10表</t>
  </si>
  <si>
    <t>2025年新增资产配置表</t>
  </si>
  <si>
    <t>资产类别</t>
  </si>
  <si>
    <t>资产分类代码.名称</t>
  </si>
  <si>
    <t>资产名称</t>
  </si>
  <si>
    <t>计量单位</t>
  </si>
  <si>
    <t>财政部门批复数（元）</t>
  </si>
  <si>
    <t>单价</t>
  </si>
  <si>
    <t>金额</t>
  </si>
  <si>
    <t>11表</t>
  </si>
  <si>
    <t>2025年上级补助项目支出预算表</t>
  </si>
  <si>
    <t>上级补助</t>
  </si>
  <si>
    <t>12表</t>
  </si>
  <si>
    <t>2025年部门项目中期规划预算表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</si>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</sst>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 "/>
  </numFmts>
  <fonts count="57">
    <font>
      <sz val="9"/>
      <name val="宋体"/>
      <charset val="134"/>
    </font>
    <font>
      <sz val="11"/>
      <color rgb="FF000000"/>
      <name val="宋体"/>
      <charset val="134"/>
      <scheme val="minor"/>
    </font>
    <font>
      <sz val="10"/>
      <name val="宋体"/>
      <charset val="1"/>
    </font>
    <font>
      <sz val="9"/>
      <color rgb="FF000000"/>
      <name val="宋体"/>
      <charset val="1"/>
    </font>
    <font>
      <b/>
      <sz val="23"/>
      <color rgb="FF000000"/>
      <name val="宋体"/>
      <charset val="1"/>
    </font>
    <font>
      <sz val="11"/>
      <color rgb="FF000000"/>
      <name val="宋体"/>
      <charset val="1"/>
    </font>
    <font>
      <sz val="9"/>
      <name val="SimSun"/>
      <charset val="134"/>
    </font>
    <font>
      <sz val="9"/>
      <name val="宋体"/>
      <charset val="1"/>
    </font>
    <font>
      <sz val="10"/>
      <color rgb="FF000000"/>
      <name val="宋体"/>
      <charset val="1"/>
    </font>
    <font>
      <sz val="22"/>
      <color rgb="FF000000"/>
      <name val="宋体"/>
      <charset val="1"/>
    </font>
    <font>
      <b/>
      <sz val="22"/>
      <color rgb="FF000000"/>
      <name val="宋体"/>
      <charset val="1"/>
    </font>
    <font>
      <sz val="11"/>
      <name val="宋体"/>
      <charset val="1"/>
    </font>
    <font>
      <sz val="24"/>
      <name val="宋体"/>
      <charset val="1"/>
    </font>
    <font>
      <sz val="11"/>
      <color theme="1"/>
      <name val="宋体"/>
      <charset val="134"/>
      <scheme val="minor"/>
    </font>
    <font>
      <sz val="9"/>
      <name val="Microsoft Sans Serif"/>
      <charset val="1"/>
    </font>
    <font>
      <b/>
      <sz val="24"/>
      <color rgb="FF000000"/>
      <name val="宋体"/>
      <charset val="1"/>
    </font>
    <font>
      <sz val="10"/>
      <name val="宋体"/>
      <charset val="134"/>
    </font>
    <font>
      <sz val="10"/>
      <color rgb="FF00000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9"/>
      <color theme="1"/>
      <name val="宋体"/>
      <charset val="134"/>
    </font>
    <font>
      <sz val="10"/>
      <color rgb="FFFFFFFF"/>
      <name val="宋体"/>
      <charset val="1"/>
    </font>
    <font>
      <b/>
      <sz val="21"/>
      <color rgb="FF000000"/>
      <name val="宋体"/>
      <charset val="1"/>
    </font>
    <font>
      <sz val="27"/>
      <name val="Times New Roman"/>
      <charset val="134"/>
    </font>
    <font>
      <b/>
      <sz val="10.5"/>
      <name val="宋体"/>
      <charset val="134"/>
    </font>
    <font>
      <sz val="11"/>
      <name val="宋体"/>
      <charset val="134"/>
    </font>
    <font>
      <b/>
      <sz val="18"/>
      <color rgb="FF000000"/>
      <name val="SimSun"/>
      <charset val="134"/>
    </font>
    <font>
      <sz val="12"/>
      <color rgb="FF000000"/>
      <name val="宋体"/>
      <charset val="134"/>
    </font>
    <font>
      <b/>
      <sz val="20"/>
      <color rgb="FF000000"/>
      <name val="宋体"/>
      <charset val="1"/>
    </font>
    <font>
      <b/>
      <sz val="11"/>
      <color rgb="FF000000"/>
      <name val="宋体"/>
      <charset val="1"/>
    </font>
    <font>
      <sz val="8"/>
      <name val="宋体"/>
      <charset val="134"/>
    </font>
    <font>
      <b/>
      <sz val="9"/>
      <color rgb="FF000000"/>
      <name val="宋体"/>
      <charset val="1"/>
    </font>
    <font>
      <b/>
      <sz val="8"/>
      <name val="宋体"/>
      <charset val="134"/>
    </font>
    <font>
      <b/>
      <sz val="11"/>
      <name val="宋体"/>
      <charset val="134"/>
    </font>
    <font>
      <sz val="10.5"/>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3" fillId="3" borderId="14"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5" applyNumberFormat="0" applyFill="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5" fillId="0" borderId="0" applyNumberFormat="0" applyFill="0" applyBorder="0" applyAlignment="0" applyProtection="0">
      <alignment vertical="center"/>
    </xf>
    <xf numFmtId="0" fontId="46" fillId="4" borderId="17" applyNumberFormat="0" applyAlignment="0" applyProtection="0">
      <alignment vertical="center"/>
    </xf>
    <xf numFmtId="0" fontId="47" fillId="5" borderId="18" applyNumberFormat="0" applyAlignment="0" applyProtection="0">
      <alignment vertical="center"/>
    </xf>
    <xf numFmtId="0" fontId="48" fillId="5" borderId="17" applyNumberFormat="0" applyAlignment="0" applyProtection="0">
      <alignment vertical="center"/>
    </xf>
    <xf numFmtId="0" fontId="49" fillId="6" borderId="19" applyNumberFormat="0" applyAlignment="0" applyProtection="0">
      <alignment vertical="center"/>
    </xf>
    <xf numFmtId="0" fontId="50" fillId="0" borderId="20" applyNumberFormat="0" applyFill="0" applyAlignment="0" applyProtection="0">
      <alignment vertical="center"/>
    </xf>
    <xf numFmtId="0" fontId="51" fillId="0" borderId="21"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0" fontId="0" fillId="0" borderId="0">
      <alignment vertical="top"/>
      <protection locked="0"/>
    </xf>
    <xf numFmtId="176" fontId="0" fillId="0" borderId="6">
      <alignment horizontal="right" vertical="center"/>
    </xf>
    <xf numFmtId="49" fontId="0" fillId="0" borderId="6">
      <alignment horizontal="left" vertical="center" wrapText="1"/>
    </xf>
    <xf numFmtId="177" fontId="0" fillId="0" borderId="6">
      <alignment horizontal="right" vertical="center"/>
    </xf>
  </cellStyleXfs>
  <cellXfs count="301">
    <xf numFmtId="0" fontId="0" fillId="0" borderId="0" xfId="49" applyFont="1" applyFill="1" applyBorder="1" applyAlignment="1" applyProtection="1">
      <alignment vertical="top"/>
      <protection locked="0"/>
    </xf>
    <xf numFmtId="0" fontId="1" fillId="0" borderId="0" xfId="0" applyFont="1" applyFill="1" applyAlignment="1">
      <alignment vertical="top"/>
    </xf>
    <xf numFmtId="0" fontId="2" fillId="0" borderId="0" xfId="49" applyFont="1" applyFill="1" applyBorder="1" applyAlignment="1" applyProtection="1"/>
    <xf numFmtId="0" fontId="2" fillId="0" borderId="0" xfId="49" applyFont="1" applyFill="1" applyBorder="1" applyAlignment="1" applyProtection="1">
      <alignment vertical="top"/>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3" fillId="0" borderId="0" xfId="49" applyFont="1" applyFill="1" applyBorder="1" applyAlignment="1" applyProtection="1">
      <alignment horizontal="right"/>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0" fontId="6" fillId="0" borderId="6" xfId="0" applyFont="1" applyFill="1" applyBorder="1" applyAlignment="1">
      <alignment horizontal="left" vertical="center"/>
    </xf>
    <xf numFmtId="0" fontId="6" fillId="0" borderId="6" xfId="0" applyFont="1" applyFill="1" applyBorder="1" applyAlignment="1">
      <alignment horizontal="left" vertical="center" wrapText="1"/>
    </xf>
    <xf numFmtId="176" fontId="6" fillId="0" borderId="6" xfId="0" applyNumberFormat="1" applyFont="1" applyFill="1" applyBorder="1" applyAlignment="1">
      <alignment horizontal="right" vertical="center"/>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4" fontId="7" fillId="0" borderId="6" xfId="49" applyNumberFormat="1" applyFont="1" applyFill="1" applyBorder="1" applyAlignment="1" applyProtection="1">
      <alignment horizontal="right" vertical="center" wrapText="1"/>
    </xf>
    <xf numFmtId="0" fontId="7" fillId="0" borderId="0" xfId="49" applyFont="1" applyFill="1" applyBorder="1" applyAlignment="1" applyProtection="1">
      <alignment vertical="top"/>
      <protection locked="0"/>
    </xf>
    <xf numFmtId="49" fontId="8" fillId="0" borderId="0" xfId="49" applyNumberFormat="1" applyFont="1" applyFill="1" applyBorder="1" applyAlignment="1" applyProtection="1"/>
    <xf numFmtId="0" fontId="8" fillId="0" borderId="0" xfId="49" applyFont="1" applyFill="1" applyBorder="1" applyAlignment="1" applyProtection="1"/>
    <xf numFmtId="0" fontId="9" fillId="0" borderId="0" xfId="49" applyFont="1" applyFill="1" applyBorder="1" applyAlignment="1" applyProtection="1">
      <alignment horizontal="center" vertical="center"/>
    </xf>
    <xf numFmtId="0" fontId="5" fillId="0" borderId="0" xfId="49" applyFont="1" applyFill="1" applyBorder="1" applyAlignment="1" applyProtection="1"/>
    <xf numFmtId="0" fontId="5" fillId="0" borderId="1" xfId="49" applyFont="1" applyFill="1" applyBorder="1" applyAlignment="1" applyProtection="1">
      <alignment horizontal="center" vertical="center"/>
    </xf>
    <xf numFmtId="0" fontId="5" fillId="0" borderId="7"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3" fillId="0" borderId="6" xfId="49" applyFont="1" applyFill="1" applyBorder="1" applyAlignment="1" applyProtection="1">
      <alignment horizontal="left" vertical="center" wrapText="1"/>
    </xf>
    <xf numFmtId="0" fontId="7"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left" vertical="center" wrapText="1"/>
      <protection locked="0"/>
    </xf>
    <xf numFmtId="4" fontId="7" fillId="0" borderId="6" xfId="49" applyNumberFormat="1" applyFont="1" applyFill="1" applyBorder="1" applyAlignment="1" applyProtection="1">
      <alignment horizontal="right" vertical="center" wrapText="1"/>
      <protection locked="0"/>
    </xf>
    <xf numFmtId="0" fontId="2" fillId="0" borderId="2" xfId="49" applyFont="1" applyFill="1" applyBorder="1" applyAlignment="1" applyProtection="1">
      <alignment horizontal="center" vertical="center" wrapText="1"/>
      <protection locked="0"/>
    </xf>
    <xf numFmtId="0" fontId="2" fillId="0" borderId="0" xfId="49" applyFont="1" applyFill="1" applyBorder="1" applyAlignment="1" applyProtection="1">
      <alignment vertical="center"/>
    </xf>
    <xf numFmtId="0" fontId="8"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right"/>
      <protection locked="0"/>
    </xf>
    <xf numFmtId="0" fontId="2"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wrapText="1"/>
      <protection locked="0"/>
    </xf>
    <xf numFmtId="0" fontId="10"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xf>
    <xf numFmtId="0" fontId="8" fillId="0" borderId="0" xfId="49" applyFont="1" applyFill="1" applyBorder="1" applyAlignment="1" applyProtection="1">
      <alignment horizontal="left" vertical="center"/>
    </xf>
    <xf numFmtId="0" fontId="8" fillId="0" borderId="0" xfId="49" applyFont="1" applyFill="1" applyBorder="1" applyAlignment="1" applyProtection="1">
      <alignmen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5" fillId="0" borderId="6" xfId="49" applyFont="1" applyFill="1" applyBorder="1" applyAlignment="1" applyProtection="1">
      <alignment vertical="center" wrapText="1"/>
    </xf>
    <xf numFmtId="0" fontId="5" fillId="0" borderId="6" xfId="49" applyFont="1" applyFill="1" applyBorder="1" applyAlignment="1" applyProtection="1">
      <alignment horizontal="right" vertical="center"/>
    </xf>
    <xf numFmtId="0" fontId="5" fillId="0" borderId="4" xfId="49" applyFont="1" applyFill="1" applyBorder="1" applyAlignment="1" applyProtection="1">
      <alignment horizontal="left" vertical="center" wrapText="1"/>
    </xf>
    <xf numFmtId="0" fontId="12"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13" fillId="0" borderId="0" xfId="0" applyFont="1" applyFill="1" applyBorder="1" applyAlignment="1"/>
    <xf numFmtId="0" fontId="14" fillId="0" borderId="0" xfId="49" applyFont="1" applyFill="1" applyBorder="1" applyAlignment="1" applyProtection="1">
      <alignment vertical="top"/>
      <protection locked="0"/>
    </xf>
    <xf numFmtId="0" fontId="10"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xf>
    <xf numFmtId="0" fontId="8" fillId="0" borderId="0"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left" vertical="center"/>
    </xf>
    <xf numFmtId="0" fontId="3" fillId="0" borderId="6" xfId="49" applyFont="1" applyFill="1" applyBorder="1" applyAlignment="1" applyProtection="1">
      <alignment horizontal="center" vertical="center"/>
    </xf>
    <xf numFmtId="0" fontId="3" fillId="0" borderId="6" xfId="49" applyFont="1" applyFill="1" applyBorder="1" applyAlignment="1" applyProtection="1">
      <alignment horizontal="center" vertical="center"/>
      <protection locked="0"/>
    </xf>
    <xf numFmtId="0" fontId="16" fillId="0" borderId="0" xfId="49" applyFont="1" applyFill="1" applyBorder="1" applyAlignment="1" applyProtection="1">
      <alignment vertical="center"/>
    </xf>
    <xf numFmtId="0" fontId="3" fillId="0" borderId="0" xfId="49" applyFont="1" applyFill="1" applyBorder="1" applyAlignment="1" applyProtection="1">
      <alignment horizontal="right" vertical="center"/>
      <protection locked="0"/>
    </xf>
    <xf numFmtId="0" fontId="5" fillId="0" borderId="6" xfId="49" applyFont="1" applyFill="1" applyBorder="1" applyAlignment="1" applyProtection="1">
      <alignment horizontal="center" vertical="center"/>
      <protection locked="0"/>
    </xf>
    <xf numFmtId="0" fontId="8"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8" fillId="0" borderId="0" xfId="49" applyFont="1" applyFill="1" applyBorder="1" applyAlignment="1" applyProtection="1">
      <alignment horizontal="right" wrapText="1"/>
    </xf>
    <xf numFmtId="0" fontId="2" fillId="0" borderId="0" xfId="49" applyFont="1" applyFill="1" applyBorder="1" applyAlignment="1" applyProtection="1">
      <alignment wrapText="1"/>
    </xf>
    <xf numFmtId="0" fontId="5" fillId="2" borderId="2"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xf>
    <xf numFmtId="0" fontId="3" fillId="0" borderId="6"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7" fillId="0" borderId="6" xfId="49" applyFont="1" applyFill="1" applyBorder="1" applyAlignment="1" applyProtection="1">
      <alignment vertical="center" wrapText="1"/>
    </xf>
    <xf numFmtId="0" fontId="7" fillId="0" borderId="6"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protection locked="0"/>
    </xf>
    <xf numFmtId="0" fontId="5" fillId="2" borderId="4" xfId="49" applyFont="1" applyFill="1" applyBorder="1" applyAlignment="1" applyProtection="1">
      <alignment horizontal="center" vertical="center"/>
      <protection locked="0"/>
    </xf>
    <xf numFmtId="0" fontId="11" fillId="0" borderId="6" xfId="49"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xf>
    <xf numFmtId="0" fontId="17" fillId="0" borderId="0" xfId="0" applyFont="1" applyFill="1" applyBorder="1" applyAlignment="1">
      <alignment wrapText="1"/>
    </xf>
    <xf numFmtId="0" fontId="18" fillId="0" borderId="0" xfId="0" applyFont="1" applyFill="1" applyBorder="1" applyAlignment="1" applyProtection="1">
      <alignment vertical="top" wrapText="1"/>
      <protection locked="0"/>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0" xfId="0" applyFont="1" applyFill="1" applyBorder="1" applyAlignment="1" applyProtection="1">
      <alignment horizontal="center" vertical="center" wrapText="1"/>
      <protection locked="0"/>
    </xf>
    <xf numFmtId="0" fontId="18" fillId="0" borderId="0" xfId="0" applyFont="1" applyFill="1" applyBorder="1" applyAlignment="1">
      <alignment horizontal="left" vertical="center" wrapText="1"/>
    </xf>
    <xf numFmtId="0" fontId="21" fillId="0" borderId="0" xfId="0" applyFont="1" applyFill="1" applyBorder="1" applyAlignment="1">
      <alignment wrapText="1"/>
    </xf>
    <xf numFmtId="0" fontId="21" fillId="0" borderId="1"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3" xfId="0" applyFont="1" applyFill="1" applyBorder="1" applyAlignment="1" applyProtection="1">
      <alignment horizontal="center" vertical="center" wrapText="1"/>
      <protection locked="0"/>
    </xf>
    <xf numFmtId="0" fontId="21" fillId="0" borderId="7"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0" xfId="0" applyFont="1" applyFill="1" applyBorder="1" applyAlignment="1" applyProtection="1">
      <alignment horizontal="center" vertical="center" wrapText="1"/>
      <protection locked="0"/>
    </xf>
    <xf numFmtId="0" fontId="21" fillId="0" borderId="5"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1" xfId="0" applyFont="1" applyFill="1" applyBorder="1" applyAlignment="1" applyProtection="1">
      <alignment horizontal="center" vertical="center" wrapText="1"/>
      <protection locked="0"/>
    </xf>
    <xf numFmtId="176" fontId="0" fillId="0" borderId="6" xfId="0" applyNumberFormat="1" applyFont="1" applyFill="1" applyBorder="1" applyAlignment="1">
      <alignment horizontal="right" vertical="center" wrapText="1"/>
    </xf>
    <xf numFmtId="49" fontId="0" fillId="0" borderId="6" xfId="0" applyNumberFormat="1" applyFont="1" applyFill="1" applyBorder="1" applyAlignment="1">
      <alignment horizontal="left" vertical="center" wrapText="1"/>
    </xf>
    <xf numFmtId="49" fontId="0" fillId="0" borderId="6" xfId="51">
      <alignment horizontal="left" vertical="center" wrapText="1"/>
    </xf>
    <xf numFmtId="176" fontId="0" fillId="0" borderId="6" xfId="50" applyAlignment="1">
      <alignment horizontal="right" vertical="center" wrapText="1"/>
    </xf>
    <xf numFmtId="0" fontId="18" fillId="0" borderId="12" xfId="0" applyFont="1" applyFill="1" applyBorder="1" applyAlignment="1">
      <alignment horizontal="center" vertical="center"/>
    </xf>
    <xf numFmtId="0" fontId="18" fillId="0" borderId="13" xfId="0" applyFont="1" applyFill="1" applyBorder="1" applyAlignment="1">
      <alignment horizontal="left" vertical="center"/>
    </xf>
    <xf numFmtId="0" fontId="18" fillId="0" borderId="11" xfId="0" applyFont="1" applyFill="1" applyBorder="1" applyAlignment="1">
      <alignment horizontal="left" vertical="center"/>
    </xf>
    <xf numFmtId="4" fontId="18" fillId="0" borderId="11" xfId="0" applyNumberFormat="1" applyFont="1" applyFill="1" applyBorder="1" applyAlignment="1" applyProtection="1">
      <alignment horizontal="right" vertical="center"/>
      <protection locked="0"/>
    </xf>
    <xf numFmtId="0" fontId="18"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horizontal="right" vertical="center" wrapText="1"/>
      <protection locked="0"/>
    </xf>
    <xf numFmtId="0" fontId="18" fillId="0" borderId="0" xfId="0" applyFont="1" applyFill="1" applyBorder="1" applyAlignment="1">
      <alignment horizontal="right" vertical="center" wrapText="1"/>
    </xf>
    <xf numFmtId="0" fontId="20"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right"/>
      <protection locked="0"/>
    </xf>
    <xf numFmtId="0" fontId="18" fillId="0" borderId="0" xfId="0" applyFont="1" applyFill="1" applyBorder="1" applyAlignment="1" applyProtection="1">
      <alignment horizontal="right" wrapText="1"/>
      <protection locked="0"/>
    </xf>
    <xf numFmtId="0" fontId="18" fillId="0" borderId="0" xfId="0" applyFont="1" applyFill="1" applyBorder="1" applyAlignment="1">
      <alignment horizontal="right" wrapText="1"/>
    </xf>
    <xf numFmtId="0" fontId="21" fillId="0" borderId="3" xfId="0" applyFont="1" applyFill="1" applyBorder="1" applyAlignment="1" applyProtection="1">
      <alignment horizontal="center" vertical="center"/>
      <protection locked="0"/>
    </xf>
    <xf numFmtId="0" fontId="21" fillId="0" borderId="4"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3"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4" fontId="18" fillId="0" borderId="6" xfId="0" applyNumberFormat="1" applyFont="1" applyFill="1" applyBorder="1" applyAlignment="1" applyProtection="1">
      <alignment horizontal="right" vertical="center"/>
      <protection locked="0"/>
    </xf>
    <xf numFmtId="0" fontId="20"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21" fillId="0" borderId="0" xfId="0" applyFont="1" applyFill="1" applyBorder="1" applyAlignment="1"/>
    <xf numFmtId="0" fontId="21" fillId="0" borderId="5"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1" xfId="0" applyFont="1" applyFill="1" applyBorder="1" applyAlignment="1" applyProtection="1">
      <alignment horizontal="center" vertical="center"/>
      <protection locked="0"/>
    </xf>
    <xf numFmtId="0" fontId="18" fillId="0" borderId="11" xfId="0" applyFont="1" applyFill="1" applyBorder="1" applyAlignment="1">
      <alignment horizontal="left" vertical="center" wrapText="1"/>
    </xf>
    <xf numFmtId="0" fontId="18" fillId="0" borderId="11" xfId="0" applyFont="1" applyFill="1" applyBorder="1" applyAlignment="1">
      <alignment horizontal="right" vertical="center"/>
    </xf>
    <xf numFmtId="176" fontId="22" fillId="0" borderId="6" xfId="50" applyNumberFormat="1" applyFont="1" applyBorder="1">
      <alignment horizontal="right" vertical="center"/>
    </xf>
    <xf numFmtId="0" fontId="18" fillId="0" borderId="5" xfId="0" applyFont="1" applyFill="1" applyBorder="1" applyAlignment="1">
      <alignment horizontal="left" vertical="center" wrapText="1"/>
    </xf>
    <xf numFmtId="176" fontId="0" fillId="0" borderId="6"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18" fillId="0" borderId="0" xfId="0" applyFont="1" applyFill="1" applyBorder="1" applyAlignment="1">
      <alignment horizontal="right" vertical="center"/>
    </xf>
    <xf numFmtId="0" fontId="18" fillId="0" borderId="0" xfId="0" applyFont="1" applyFill="1" applyBorder="1" applyAlignment="1">
      <alignment horizontal="right"/>
    </xf>
    <xf numFmtId="49" fontId="2" fillId="0" borderId="0" xfId="49" applyNumberFormat="1" applyFont="1" applyFill="1" applyBorder="1" applyAlignment="1" applyProtection="1"/>
    <xf numFmtId="0" fontId="23" fillId="0" borderId="0" xfId="49" applyFont="1" applyFill="1" applyBorder="1" applyAlignment="1" applyProtection="1"/>
    <xf numFmtId="49" fontId="23" fillId="0" borderId="0" xfId="49" applyNumberFormat="1" applyFont="1" applyFill="1" applyBorder="1" applyAlignment="1" applyProtection="1"/>
    <xf numFmtId="0" fontId="23" fillId="0" borderId="0" xfId="49" applyFont="1" applyFill="1" applyBorder="1" applyAlignment="1" applyProtection="1">
      <alignment horizontal="right"/>
    </xf>
    <xf numFmtId="0" fontId="8" fillId="0" borderId="0" xfId="49" applyFont="1" applyFill="1" applyBorder="1" applyAlignment="1" applyProtection="1">
      <alignment horizontal="right"/>
    </xf>
    <xf numFmtId="0" fontId="24" fillId="0" borderId="0" xfId="49" applyFont="1" applyFill="1" applyBorder="1" applyAlignment="1" applyProtection="1">
      <alignment horizontal="center" vertical="center" wrapText="1"/>
    </xf>
    <xf numFmtId="0" fontId="24" fillId="0" borderId="0"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49" fontId="2" fillId="0" borderId="13" xfId="49" applyNumberFormat="1" applyFont="1" applyFill="1" applyBorder="1" applyAlignment="1" applyProtection="1"/>
    <xf numFmtId="0" fontId="23" fillId="0" borderId="13" xfId="49" applyFont="1" applyFill="1" applyBorder="1" applyAlignment="1" applyProtection="1">
      <alignment horizontal="right"/>
    </xf>
    <xf numFmtId="0" fontId="8" fillId="0" borderId="13" xfId="49" applyFont="1" applyFill="1" applyBorder="1" applyAlignment="1" applyProtection="1">
      <alignment horizontal="right"/>
    </xf>
    <xf numFmtId="49" fontId="5" fillId="0" borderId="1"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wrapText="1"/>
    </xf>
    <xf numFmtId="0" fontId="21" fillId="0" borderId="6" xfId="0" applyFont="1" applyFill="1" applyBorder="1" applyAlignment="1">
      <alignment horizontal="center" vertical="center"/>
    </xf>
    <xf numFmtId="0" fontId="7" fillId="0" borderId="2" xfId="49"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4" fontId="3" fillId="0" borderId="6" xfId="49" applyNumberFormat="1" applyFont="1" applyFill="1" applyBorder="1" applyAlignment="1" applyProtection="1">
      <alignment vertical="center"/>
      <protection locked="0"/>
    </xf>
    <xf numFmtId="0" fontId="13" fillId="0" borderId="0" xfId="0" applyFont="1" applyFill="1" applyAlignment="1">
      <alignment vertical="top"/>
    </xf>
    <xf numFmtId="49" fontId="0" fillId="0" borderId="0" xfId="51" applyBorder="1" applyAlignment="1">
      <alignment horizontal="right" vertical="center" wrapText="1"/>
    </xf>
    <xf numFmtId="49" fontId="25" fillId="0" borderId="0" xfId="51" applyFont="1" applyBorder="1" applyAlignment="1">
      <alignment horizontal="center" vertical="center" wrapText="1"/>
    </xf>
    <xf numFmtId="49" fontId="0" fillId="0" borderId="0" xfId="51" applyBorder="1">
      <alignment horizontal="left" vertical="center" wrapText="1"/>
    </xf>
    <xf numFmtId="49" fontId="26" fillId="0" borderId="6" xfId="51" applyFont="1" applyAlignment="1">
      <alignment horizontal="center" vertical="center" wrapText="1"/>
    </xf>
    <xf numFmtId="49" fontId="26" fillId="0" borderId="6" xfId="51" applyFont="1" applyBorder="1" applyAlignment="1">
      <alignment horizontal="center" vertical="center" wrapText="1"/>
    </xf>
    <xf numFmtId="177" fontId="0" fillId="0" borderId="6" xfId="52" applyAlignment="1">
      <alignment horizontal="center" vertical="center" wrapText="1"/>
    </xf>
    <xf numFmtId="49" fontId="0" fillId="0" borderId="6" xfId="0" applyNumberFormat="1" applyFont="1" applyFill="1" applyBorder="1" applyAlignment="1">
      <alignment horizontal="left" vertical="center" wrapText="1" indent="1"/>
    </xf>
    <xf numFmtId="176" fontId="0" fillId="0" borderId="6" xfId="50" applyAlignment="1">
      <alignment horizontal="left" vertical="center" wrapText="1"/>
    </xf>
    <xf numFmtId="176" fontId="0" fillId="0" borderId="6" xfId="0" applyNumberFormat="1" applyFont="1" applyFill="1" applyBorder="1" applyAlignment="1">
      <alignment horizontal="left" vertical="center" wrapText="1"/>
    </xf>
    <xf numFmtId="0" fontId="3" fillId="0" borderId="2" xfId="49" applyFont="1" applyFill="1" applyBorder="1" applyAlignment="1" applyProtection="1">
      <alignment horizontal="left" vertical="center" wrapText="1"/>
    </xf>
    <xf numFmtId="49" fontId="0" fillId="0" borderId="0" xfId="0" applyNumberFormat="1" applyFont="1" applyFill="1" applyAlignment="1">
      <alignment horizontal="left" vertical="center" wrapText="1" indent="1"/>
    </xf>
    <xf numFmtId="49" fontId="0" fillId="0" borderId="0" xfId="0" applyNumberFormat="1" applyFont="1" applyFill="1" applyAlignment="1">
      <alignment vertical="center" wrapText="1"/>
    </xf>
    <xf numFmtId="0" fontId="2" fillId="0" borderId="0" xfId="49" applyFont="1" applyFill="1" applyBorder="1" applyAlignment="1" applyProtection="1">
      <alignment horizontal="left" vertical="center"/>
    </xf>
    <xf numFmtId="49" fontId="8" fillId="0" borderId="0" xfId="49" applyNumberFormat="1" applyFont="1" applyFill="1" applyBorder="1" applyAlignment="1" applyProtection="1">
      <alignment horizontal="left" vertical="center"/>
    </xf>
    <xf numFmtId="0" fontId="5" fillId="0" borderId="1" xfId="49" applyFont="1" applyFill="1" applyBorder="1" applyAlignment="1" applyProtection="1">
      <alignment horizontal="left" vertical="center" wrapText="1"/>
      <protection locked="0"/>
    </xf>
    <xf numFmtId="0" fontId="5" fillId="0" borderId="1" xfId="49" applyFont="1" applyFill="1" applyBorder="1" applyAlignment="1" applyProtection="1">
      <alignment horizontal="left" vertical="center" wrapText="1"/>
    </xf>
    <xf numFmtId="0" fontId="5" fillId="0" borderId="7" xfId="49" applyFont="1" applyFill="1" applyBorder="1" applyAlignment="1" applyProtection="1">
      <alignment horizontal="left" vertical="center" wrapText="1"/>
      <protection locked="0"/>
    </xf>
    <xf numFmtId="0" fontId="5" fillId="0" borderId="7" xfId="49" applyFont="1" applyFill="1" applyBorder="1" applyAlignment="1" applyProtection="1">
      <alignment horizontal="left" vertical="center"/>
    </xf>
    <xf numFmtId="0" fontId="5" fillId="0" borderId="7" xfId="49" applyFont="1" applyFill="1" applyBorder="1" applyAlignment="1" applyProtection="1">
      <alignment horizontal="left" vertical="center" wrapText="1"/>
    </xf>
    <xf numFmtId="0" fontId="5" fillId="0" borderId="5"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left" vertical="center"/>
    </xf>
    <xf numFmtId="0" fontId="5" fillId="0" borderId="5" xfId="49" applyFont="1" applyFill="1" applyBorder="1" applyAlignment="1" applyProtection="1">
      <alignment horizontal="left" vertical="center" wrapText="1"/>
    </xf>
    <xf numFmtId="0" fontId="0" fillId="0" borderId="6" xfId="0" applyFont="1" applyFill="1" applyBorder="1" applyAlignment="1">
      <alignment horizontal="left" vertical="center" wrapText="1"/>
    </xf>
    <xf numFmtId="0" fontId="7" fillId="0" borderId="2" xfId="49" applyFont="1" applyFill="1" applyBorder="1" applyAlignment="1" applyProtection="1">
      <alignment horizontal="left" vertical="center" wrapText="1"/>
      <protection locked="0"/>
    </xf>
    <xf numFmtId="0" fontId="5" fillId="0" borderId="1" xfId="49" applyFont="1" applyFill="1" applyBorder="1" applyAlignment="1" applyProtection="1">
      <alignment horizontal="left" vertical="center"/>
    </xf>
    <xf numFmtId="0" fontId="5" fillId="0" borderId="2" xfId="49" applyFont="1" applyFill="1" applyBorder="1" applyAlignment="1" applyProtection="1">
      <alignment horizontal="left" vertical="center"/>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left" vertical="center"/>
    </xf>
    <xf numFmtId="0" fontId="5" fillId="0" borderId="8" xfId="49" applyFont="1" applyFill="1" applyBorder="1" applyAlignment="1" applyProtection="1">
      <alignment horizontal="left" vertical="center"/>
    </xf>
    <xf numFmtId="0" fontId="5" fillId="0" borderId="9" xfId="49" applyFont="1" applyFill="1" applyBorder="1" applyAlignment="1" applyProtection="1">
      <alignment horizontal="left" vertical="center"/>
    </xf>
    <xf numFmtId="0" fontId="5" fillId="0" borderId="12" xfId="49" applyFont="1" applyFill="1" applyBorder="1" applyAlignment="1" applyProtection="1">
      <alignment horizontal="left" vertical="center" wrapText="1"/>
      <protection locked="0"/>
    </xf>
    <xf numFmtId="0" fontId="5" fillId="0" borderId="11" xfId="49" applyFont="1" applyFill="1" applyBorder="1" applyAlignment="1" applyProtection="1">
      <alignment horizontal="left" vertical="center"/>
    </xf>
    <xf numFmtId="0" fontId="5" fillId="0" borderId="6" xfId="49" applyFont="1" applyFill="1" applyBorder="1" applyAlignment="1" applyProtection="1">
      <alignment horizontal="left" vertical="center" wrapText="1"/>
    </xf>
    <xf numFmtId="0" fontId="11" fillId="0" borderId="6" xfId="49" applyFont="1" applyFill="1" applyBorder="1" applyAlignment="1" applyProtection="1">
      <alignment horizontal="center" vertical="center"/>
      <protection locked="0"/>
    </xf>
    <xf numFmtId="178" fontId="0" fillId="0" borderId="6" xfId="50" applyNumberFormat="1" applyAlignment="1">
      <alignment horizontal="left" vertical="center"/>
    </xf>
    <xf numFmtId="4" fontId="7" fillId="0" borderId="6" xfId="49" applyNumberFormat="1" applyFont="1" applyFill="1" applyBorder="1" applyAlignment="1" applyProtection="1">
      <alignment horizontal="left" vertical="center" wrapText="1"/>
    </xf>
    <xf numFmtId="4" fontId="3" fillId="0" borderId="6" xfId="49" applyNumberFormat="1" applyFont="1" applyFill="1" applyBorder="1" applyAlignment="1" applyProtection="1">
      <alignment horizontal="left" vertical="center"/>
    </xf>
    <xf numFmtId="0" fontId="2" fillId="0" borderId="6" xfId="49" applyFont="1" applyFill="1" applyBorder="1" applyAlignment="1" applyProtection="1">
      <alignment horizontal="left" vertical="center"/>
    </xf>
    <xf numFmtId="4" fontId="7" fillId="0" borderId="6" xfId="49" applyNumberFormat="1" applyFont="1" applyFill="1" applyBorder="1" applyAlignment="1" applyProtection="1">
      <alignment horizontal="left" vertical="center" wrapText="1"/>
      <protection locked="0"/>
    </xf>
    <xf numFmtId="4" fontId="3" fillId="0" borderId="6" xfId="49" applyNumberFormat="1" applyFont="1" applyFill="1" applyBorder="1" applyAlignment="1" applyProtection="1">
      <alignment horizontal="left" vertical="center"/>
      <protection locked="0"/>
    </xf>
    <xf numFmtId="178" fontId="0" fillId="0" borderId="6" xfId="0" applyNumberFormat="1" applyFont="1" applyFill="1" applyBorder="1" applyAlignment="1">
      <alignment horizontal="left" vertical="center"/>
    </xf>
    <xf numFmtId="0" fontId="2" fillId="0" borderId="0" xfId="49" applyFont="1" applyFill="1" applyBorder="1" applyAlignment="1" applyProtection="1">
      <alignment vertical="center"/>
      <protection locked="0"/>
    </xf>
    <xf numFmtId="49" fontId="8" fillId="0" borderId="0" xfId="49" applyNumberFormat="1" applyFont="1" applyFill="1" applyBorder="1" applyAlignment="1" applyProtection="1">
      <alignment vertical="center"/>
      <protection locked="0"/>
    </xf>
    <xf numFmtId="0" fontId="8" fillId="0" borderId="0" xfId="49" applyFont="1" applyFill="1" applyBorder="1" applyAlignment="1" applyProtection="1">
      <alignment vertical="center"/>
      <protection locked="0"/>
    </xf>
    <xf numFmtId="0" fontId="10"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vertical="center"/>
      <protection locked="0"/>
    </xf>
    <xf numFmtId="0" fontId="5" fillId="0" borderId="2" xfId="49"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27" fillId="0" borderId="6" xfId="0" applyFont="1" applyFill="1" applyBorder="1" applyAlignment="1">
      <alignment horizontal="center" vertical="center"/>
    </xf>
    <xf numFmtId="178" fontId="0" fillId="0" borderId="6" xfId="50" applyNumberFormat="1">
      <alignment horizontal="righ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178" fontId="0" fillId="0" borderId="6" xfId="0" applyNumberFormat="1" applyFont="1" applyFill="1" applyBorder="1" applyAlignment="1">
      <alignment horizontal="right" vertical="center"/>
    </xf>
    <xf numFmtId="0" fontId="5" fillId="0" borderId="0" xfId="49" applyFont="1" applyFill="1" applyBorder="1" applyAlignment="1" applyProtection="1">
      <alignment vertical="center"/>
    </xf>
    <xf numFmtId="0" fontId="5" fillId="0" borderId="3"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4" fontId="3" fillId="0" borderId="6" xfId="49" applyNumberFormat="1" applyFont="1" applyFill="1" applyBorder="1" applyAlignment="1" applyProtection="1">
      <alignment horizontal="right" vertical="center"/>
      <protection locked="0"/>
    </xf>
    <xf numFmtId="0" fontId="5" fillId="0" borderId="3" xfId="49" applyFont="1" applyFill="1" applyBorder="1" applyAlignment="1" applyProtection="1">
      <alignment horizontal="center" vertical="center" wrapText="1"/>
      <protection locked="0"/>
    </xf>
    <xf numFmtId="0" fontId="13" fillId="0" borderId="0" xfId="0" applyFont="1" applyFill="1" applyBorder="1" applyAlignment="1">
      <alignment horizontal="center"/>
    </xf>
    <xf numFmtId="0" fontId="17" fillId="0" borderId="0" xfId="0" applyFont="1" applyFill="1" applyBorder="1" applyAlignment="1">
      <alignment horizontal="center" wrapText="1"/>
    </xf>
    <xf numFmtId="0" fontId="17" fillId="0" borderId="0" xfId="0" applyFont="1" applyFill="1" applyBorder="1" applyAlignment="1">
      <alignment horizontal="right" wrapText="1"/>
    </xf>
    <xf numFmtId="0" fontId="28" fillId="0" borderId="0" xfId="0" applyFont="1" applyFill="1" applyBorder="1" applyAlignment="1">
      <alignment horizontal="center" vertical="center" wrapText="1"/>
    </xf>
    <xf numFmtId="0" fontId="3" fillId="0" borderId="0" xfId="49" applyFont="1" applyFill="1" applyBorder="1" applyAlignment="1" applyProtection="1">
      <alignment vertical="center"/>
      <protection locked="0"/>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9" fillId="0" borderId="6" xfId="0" applyFont="1" applyFill="1" applyBorder="1" applyAlignment="1">
      <alignment horizontal="center" vertical="center" wrapText="1"/>
    </xf>
    <xf numFmtId="0" fontId="29" fillId="0" borderId="2" xfId="0" applyFont="1" applyFill="1" applyBorder="1" applyAlignment="1">
      <alignment horizontal="center" vertical="center" wrapText="1"/>
    </xf>
    <xf numFmtId="176" fontId="0" fillId="0" borderId="6" xfId="50" applyAlignment="1">
      <alignment horizontal="center" vertical="center"/>
    </xf>
    <xf numFmtId="4" fontId="18" fillId="0" borderId="6" xfId="0" applyNumberFormat="1" applyFont="1" applyFill="1" applyBorder="1" applyAlignment="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xf>
    <xf numFmtId="49" fontId="5" fillId="0" borderId="6" xfId="49" applyNumberFormat="1"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176" fontId="0" fillId="0" borderId="6" xfId="50">
      <alignment horizontal="right" vertical="center"/>
    </xf>
    <xf numFmtId="0" fontId="0" fillId="0" borderId="6" xfId="0" applyFont="1" applyFill="1" applyBorder="1" applyAlignment="1">
      <alignment horizontal="left" vertical="center" wrapText="1" indent="1"/>
    </xf>
    <xf numFmtId="0" fontId="0" fillId="0" borderId="6" xfId="0" applyFont="1" applyFill="1" applyBorder="1" applyAlignment="1">
      <alignment horizontal="left" vertical="center" wrapText="1" indent="2"/>
    </xf>
    <xf numFmtId="0" fontId="30" fillId="0" borderId="0" xfId="49" applyFont="1" applyFill="1" applyBorder="1" applyAlignment="1" applyProtection="1">
      <alignment horizontal="center" vertical="center"/>
    </xf>
    <xf numFmtId="0" fontId="31" fillId="0" borderId="0" xfId="49" applyFont="1" applyFill="1" applyBorder="1" applyAlignment="1" applyProtection="1">
      <alignment horizontal="center" vertical="center"/>
    </xf>
    <xf numFmtId="0" fontId="0" fillId="0" borderId="6" xfId="0" applyFont="1" applyFill="1" applyBorder="1" applyAlignment="1">
      <alignment horizontal="left" vertical="center"/>
    </xf>
    <xf numFmtId="178" fontId="32" fillId="0" borderId="6" xfId="50" applyNumberFormat="1" applyFont="1">
      <alignment horizontal="right" vertical="center"/>
    </xf>
    <xf numFmtId="178" fontId="3" fillId="0" borderId="6" xfId="49" applyNumberFormat="1" applyFont="1" applyFill="1" applyBorder="1" applyAlignment="1" applyProtection="1">
      <alignment horizontal="right" vertical="center"/>
      <protection locked="0"/>
    </xf>
    <xf numFmtId="178" fontId="3" fillId="0" borderId="6" xfId="49" applyNumberFormat="1" applyFont="1" applyFill="1" applyBorder="1" applyAlignment="1" applyProtection="1">
      <alignment horizontal="right" vertical="center"/>
    </xf>
    <xf numFmtId="178" fontId="33" fillId="0" borderId="6" xfId="49" applyNumberFormat="1" applyFont="1" applyFill="1" applyBorder="1" applyAlignment="1" applyProtection="1">
      <alignment horizontal="right" vertical="center"/>
    </xf>
    <xf numFmtId="0" fontId="0" fillId="0" borderId="6" xfId="0" applyFont="1" applyFill="1" applyBorder="1" applyAlignment="1">
      <alignment vertical="center"/>
    </xf>
    <xf numFmtId="0" fontId="33" fillId="0" borderId="6" xfId="49" applyFont="1" applyFill="1" applyBorder="1" applyAlignment="1" applyProtection="1">
      <alignment horizontal="center" vertical="center"/>
      <protection locked="0"/>
    </xf>
    <xf numFmtId="178" fontId="34" fillId="0" borderId="6" xfId="50" applyNumberFormat="1" applyFont="1">
      <alignment horizontal="right" vertical="center"/>
    </xf>
    <xf numFmtId="0" fontId="33" fillId="0" borderId="6" xfId="49" applyFont="1" applyFill="1" applyBorder="1" applyAlignment="1" applyProtection="1">
      <alignment horizontal="center" vertical="center"/>
    </xf>
    <xf numFmtId="0" fontId="3"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1" fillId="0" borderId="1" xfId="49" applyFont="1" applyFill="1" applyBorder="1" applyAlignment="1" applyProtection="1">
      <alignment horizontal="center" vertical="center" wrapText="1"/>
    </xf>
    <xf numFmtId="4" fontId="3" fillId="0" borderId="6" xfId="49" applyNumberFormat="1" applyFont="1" applyFill="1" applyBorder="1" applyAlignment="1" applyProtection="1">
      <alignment horizontal="right" vertical="center"/>
    </xf>
    <xf numFmtId="0" fontId="0" fillId="0" borderId="6" xfId="0" applyFont="1" applyFill="1" applyBorder="1" applyAlignment="1">
      <alignment horizontal="center" vertical="center" wrapText="1"/>
    </xf>
    <xf numFmtId="0" fontId="11" fillId="0" borderId="1" xfId="49" applyFont="1" applyFill="1" applyBorder="1" applyAlignment="1" applyProtection="1">
      <alignment horizontal="center" vertical="center" wrapText="1"/>
      <protection locked="0"/>
    </xf>
    <xf numFmtId="0" fontId="11" fillId="0" borderId="9"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xf>
    <xf numFmtId="0" fontId="11" fillId="0" borderId="7" xfId="49" applyFont="1" applyFill="1" applyBorder="1" applyAlignment="1" applyProtection="1">
      <alignment horizontal="center" vertical="center" wrapText="1"/>
    </xf>
    <xf numFmtId="0" fontId="11" fillId="0" borderId="10" xfId="49" applyFont="1" applyFill="1" applyBorder="1" applyAlignment="1" applyProtection="1">
      <alignment horizontal="center" vertical="center" wrapText="1"/>
    </xf>
    <xf numFmtId="3" fontId="5" fillId="0" borderId="2"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right" vertical="center"/>
      <protection locked="0"/>
    </xf>
    <xf numFmtId="0" fontId="8" fillId="0" borderId="0" xfId="49" applyFont="1" applyFill="1" applyBorder="1" applyAlignment="1" applyProtection="1">
      <protection locked="0"/>
    </xf>
    <xf numFmtId="0" fontId="5" fillId="0" borderId="0" xfId="49" applyFont="1" applyFill="1" applyBorder="1" applyAlignment="1" applyProtection="1">
      <protection locked="0"/>
    </xf>
    <xf numFmtId="0" fontId="11" fillId="0" borderId="3" xfId="49" applyFont="1" applyFill="1" applyBorder="1" applyAlignment="1" applyProtection="1">
      <alignment horizontal="center" vertical="center"/>
      <protection locked="0"/>
    </xf>
    <xf numFmtId="0" fontId="11" fillId="0" borderId="4" xfId="49" applyFont="1" applyFill="1" applyBorder="1" applyAlignment="1" applyProtection="1">
      <alignment horizontal="center" vertical="center" wrapText="1"/>
    </xf>
    <xf numFmtId="0" fontId="11" fillId="0" borderId="13" xfId="49" applyFont="1" applyFill="1" applyBorder="1" applyAlignment="1" applyProtection="1">
      <alignment horizontal="center" vertical="center"/>
      <protection locked="0"/>
    </xf>
    <xf numFmtId="0" fontId="11" fillId="0" borderId="13" xfId="49" applyFont="1" applyFill="1" applyBorder="1" applyAlignment="1" applyProtection="1">
      <alignment horizontal="center" vertical="center" wrapText="1"/>
    </xf>
    <xf numFmtId="0" fontId="11" fillId="0" borderId="11" xfId="49" applyFont="1" applyFill="1" applyBorder="1" applyAlignment="1" applyProtection="1">
      <alignment horizontal="center" vertical="center" wrapText="1"/>
    </xf>
    <xf numFmtId="0" fontId="11" fillId="0" borderId="10" xfId="49" applyFont="1" applyFill="1" applyBorder="1" applyAlignment="1" applyProtection="1">
      <alignment horizontal="center" vertical="center" wrapText="1"/>
      <protection locked="0"/>
    </xf>
    <xf numFmtId="0" fontId="11"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7" fillId="0" borderId="6" xfId="49" applyFont="1" applyFill="1" applyBorder="1" applyAlignment="1" applyProtection="1">
      <alignment vertical="top"/>
      <protection locked="0"/>
    </xf>
    <xf numFmtId="0" fontId="3" fillId="0" borderId="0" xfId="49" applyFont="1" applyFill="1" applyBorder="1" applyAlignment="1" applyProtection="1">
      <alignment horizontal="right" wrapText="1"/>
      <protection locked="0"/>
    </xf>
    <xf numFmtId="0" fontId="11" fillId="0" borderId="4" xfId="49" applyFont="1" applyFill="1" applyBorder="1" applyAlignment="1" applyProtection="1">
      <alignment horizontal="center" vertical="center" wrapText="1"/>
      <protection locked="0"/>
    </xf>
    <xf numFmtId="0" fontId="11" fillId="0" borderId="9" xfId="49" applyFont="1" applyFill="1" applyBorder="1" applyAlignment="1" applyProtection="1">
      <alignment horizontal="center" vertical="center" wrapText="1"/>
    </xf>
    <xf numFmtId="0" fontId="3" fillId="0" borderId="5" xfId="49"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xf>
    <xf numFmtId="0" fontId="2" fillId="0" borderId="6" xfId="49" applyFont="1" applyFill="1" applyBorder="1" applyAlignment="1" applyProtection="1"/>
    <xf numFmtId="0" fontId="16" fillId="0" borderId="0" xfId="0" applyFont="1" applyFill="1" applyBorder="1" applyAlignment="1"/>
    <xf numFmtId="0" fontId="0" fillId="0" borderId="0" xfId="0" applyFont="1" applyFill="1" applyBorder="1" applyAlignment="1">
      <alignment horizontal="right"/>
    </xf>
    <xf numFmtId="0" fontId="25" fillId="0" borderId="0" xfId="0" applyFont="1" applyFill="1" applyBorder="1" applyAlignment="1">
      <alignment horizontal="center" vertical="center"/>
    </xf>
    <xf numFmtId="0" fontId="0" fillId="0" borderId="0" xfId="0" applyFont="1" applyFill="1" applyBorder="1" applyAlignment="1">
      <alignment horizontal="left" vertical="center"/>
    </xf>
    <xf numFmtId="0" fontId="35" fillId="0" borderId="0" xfId="0" applyFont="1" applyFill="1" applyBorder="1" applyAlignment="1">
      <alignment horizontal="center" vertical="center"/>
    </xf>
    <xf numFmtId="0" fontId="36" fillId="0" borderId="6" xfId="0" applyFont="1" applyFill="1" applyBorder="1" applyAlignment="1">
      <alignment horizontal="center" vertical="center"/>
    </xf>
    <xf numFmtId="0" fontId="0" fillId="0" borderId="5" xfId="0" applyFont="1" applyFill="1" applyBorder="1" applyAlignment="1">
      <alignment horizontal="left" vertical="center"/>
    </xf>
    <xf numFmtId="0" fontId="37" fillId="0" borderId="6" xfId="0" applyFont="1" applyFill="1" applyBorder="1" applyAlignment="1">
      <alignment horizontal="center" vertical="center"/>
    </xf>
    <xf numFmtId="0" fontId="37" fillId="0" borderId="5" xfId="0" applyFont="1" applyFill="1" applyBorder="1" applyAlignment="1">
      <alignment horizontal="center" vertical="center"/>
    </xf>
    <xf numFmtId="176" fontId="37" fillId="0" borderId="6" xfId="50" applyFont="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MoneyStyle" xfId="50"/>
    <cellStyle name="TextStyle" xfId="51"/>
    <cellStyle name="IntegralNumberStyle"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workbookViewId="0">
      <selection activeCell="B15" sqref="B15"/>
    </sheetView>
  </sheetViews>
  <sheetFormatPr defaultColWidth="11.8" defaultRowHeight="15" customHeight="1" outlineLevelCol="3"/>
  <cols>
    <col min="1" max="4" width="47.6222222222222" style="163" customWidth="1"/>
    <col min="5" max="16384" width="11.8" style="163"/>
  </cols>
  <sheetData>
    <row r="1" s="163" customFormat="1" ht="18.75" customHeight="1" spans="1:4">
      <c r="A1" s="291"/>
      <c r="B1" s="291"/>
      <c r="C1" s="291"/>
      <c r="D1" s="292" t="s">
        <v>0</v>
      </c>
    </row>
    <row r="2" s="163" customFormat="1" ht="45" customHeight="1" spans="1:4">
      <c r="A2" s="293" t="s">
        <v>1</v>
      </c>
      <c r="B2" s="293"/>
      <c r="C2" s="293"/>
      <c r="D2" s="293"/>
    </row>
    <row r="3" s="163" customFormat="1" ht="18.75" customHeight="1" spans="1:4">
      <c r="A3" s="294" t="str">
        <f>"单位名称："&amp;"玉溪市红塔区民政局"</f>
        <v>单位名称：玉溪市红塔区民政局</v>
      </c>
      <c r="B3" s="294"/>
      <c r="C3" s="295"/>
      <c r="D3" s="292" t="s">
        <v>2</v>
      </c>
    </row>
    <row r="4" s="163" customFormat="1" ht="22.5" customHeight="1" spans="1:4">
      <c r="A4" s="296" t="s">
        <v>3</v>
      </c>
      <c r="B4" s="296"/>
      <c r="C4" s="296" t="s">
        <v>4</v>
      </c>
      <c r="D4" s="296"/>
    </row>
    <row r="5" s="163" customFormat="1" ht="18.75" customHeight="1" spans="1:4">
      <c r="A5" s="296" t="s">
        <v>5</v>
      </c>
      <c r="B5" s="296" t="s">
        <v>6</v>
      </c>
      <c r="C5" s="296" t="s">
        <v>7</v>
      </c>
      <c r="D5" s="296" t="s">
        <v>6</v>
      </c>
    </row>
    <row r="6" s="163" customFormat="1" ht="18.75" customHeight="1" spans="1:4">
      <c r="A6" s="296"/>
      <c r="B6" s="296"/>
      <c r="C6" s="296"/>
      <c r="D6" s="296"/>
    </row>
    <row r="7" s="163" customFormat="1" ht="22.5" customHeight="1" spans="1:4">
      <c r="A7" s="250" t="s">
        <v>8</v>
      </c>
      <c r="B7" s="245">
        <v>43856507.33</v>
      </c>
      <c r="C7" s="250" t="str">
        <f>"一"&amp;"、"&amp;"一般公共服务支出"</f>
        <v>一、一般公共服务支出</v>
      </c>
      <c r="D7" s="245">
        <v>3000</v>
      </c>
    </row>
    <row r="8" s="163" customFormat="1" ht="22.5" customHeight="1" spans="1:4">
      <c r="A8" s="250" t="s">
        <v>9</v>
      </c>
      <c r="B8" s="245"/>
      <c r="C8" s="250" t="str">
        <f>"二"&amp;"、"&amp;"社会保障和就业支出"</f>
        <v>二、社会保障和就业支出</v>
      </c>
      <c r="D8" s="245">
        <v>42944796.98</v>
      </c>
    </row>
    <row r="9" s="163" customFormat="1" ht="22.5" customHeight="1" spans="1:4">
      <c r="A9" s="250" t="s">
        <v>10</v>
      </c>
      <c r="B9" s="245"/>
      <c r="C9" s="250" t="str">
        <f>"三"&amp;"、"&amp;"卫生健康支出"</f>
        <v>三、卫生健康支出</v>
      </c>
      <c r="D9" s="245">
        <v>519070.35</v>
      </c>
    </row>
    <row r="10" s="163" customFormat="1" ht="22.5" customHeight="1" spans="1:4">
      <c r="A10" s="250" t="s">
        <v>11</v>
      </c>
      <c r="B10" s="245"/>
      <c r="C10" s="250" t="str">
        <f>"四"&amp;"、"&amp;"住房保障支出"</f>
        <v>四、住房保障支出</v>
      </c>
      <c r="D10" s="245">
        <v>389640</v>
      </c>
    </row>
    <row r="11" s="163" customFormat="1" ht="22.5" customHeight="1" spans="1:4">
      <c r="A11" s="250" t="s">
        <v>12</v>
      </c>
      <c r="B11" s="245"/>
      <c r="C11" s="250"/>
      <c r="D11" s="245"/>
    </row>
    <row r="12" s="163" customFormat="1" ht="22.5" customHeight="1" spans="1:4">
      <c r="A12" s="250" t="s">
        <v>13</v>
      </c>
      <c r="B12" s="245"/>
      <c r="C12" s="250"/>
      <c r="D12" s="245"/>
    </row>
    <row r="13" s="163" customFormat="1" ht="22.5" customHeight="1" spans="1:4">
      <c r="A13" s="250" t="s">
        <v>14</v>
      </c>
      <c r="B13" s="245"/>
      <c r="C13" s="250"/>
      <c r="D13" s="245"/>
    </row>
    <row r="14" s="163" customFormat="1" ht="22.5" customHeight="1" spans="1:4">
      <c r="A14" s="250" t="s">
        <v>15</v>
      </c>
      <c r="B14" s="245"/>
      <c r="C14" s="250"/>
      <c r="D14" s="245"/>
    </row>
    <row r="15" s="163" customFormat="1" ht="22.5" customHeight="1" spans="1:4">
      <c r="A15" s="297" t="s">
        <v>16</v>
      </c>
      <c r="B15" s="245"/>
      <c r="C15" s="298"/>
      <c r="D15" s="245"/>
    </row>
    <row r="16" s="163" customFormat="1" ht="22.5" customHeight="1" spans="1:4">
      <c r="A16" s="297" t="s">
        <v>17</v>
      </c>
      <c r="B16" s="245"/>
      <c r="C16" s="298"/>
      <c r="D16" s="245"/>
    </row>
    <row r="17" s="163" customFormat="1" ht="22.5" customHeight="1" spans="1:4">
      <c r="A17" s="297"/>
      <c r="B17" s="245"/>
      <c r="C17" s="298"/>
      <c r="D17" s="245"/>
    </row>
    <row r="18" s="163" customFormat="1" ht="22.5" customHeight="1" spans="1:4">
      <c r="A18" s="299" t="s">
        <v>18</v>
      </c>
      <c r="B18" s="300">
        <v>43856507.33</v>
      </c>
      <c r="C18" s="298" t="s">
        <v>19</v>
      </c>
      <c r="D18" s="300">
        <v>43856507.33</v>
      </c>
    </row>
    <row r="19" s="163" customFormat="1" ht="22.5" customHeight="1" spans="1:4">
      <c r="A19" s="297" t="s">
        <v>20</v>
      </c>
      <c r="B19" s="245"/>
      <c r="C19" s="250" t="s">
        <v>21</v>
      </c>
      <c r="D19" s="300"/>
    </row>
    <row r="20" s="163" customFormat="1" ht="22.5" customHeight="1" spans="1:4">
      <c r="A20" s="299" t="s">
        <v>22</v>
      </c>
      <c r="B20" s="300">
        <v>43856507.33</v>
      </c>
      <c r="C20" s="298" t="s">
        <v>23</v>
      </c>
      <c r="D20" s="300">
        <v>43856507.33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5"/>
  <sheetViews>
    <sheetView workbookViewId="0">
      <selection activeCell="D15" sqref="D15"/>
    </sheetView>
  </sheetViews>
  <sheetFormatPr defaultColWidth="10.6666666666667" defaultRowHeight="14.25" customHeight="1" outlineLevelCol="5"/>
  <cols>
    <col min="1" max="1" width="47.8333333333333" style="2" customWidth="1"/>
    <col min="2" max="2" width="19.1666666666667" style="145" customWidth="1"/>
    <col min="3" max="3" width="47.3333333333333" style="2" customWidth="1"/>
    <col min="4" max="6" width="26.3333333333333" style="2" customWidth="1"/>
    <col min="7" max="16384" width="10.6666666666667" style="2" customWidth="1"/>
  </cols>
  <sheetData>
    <row r="1" ht="15.75" customHeight="1" spans="1:6">
      <c r="A1" s="146"/>
      <c r="B1" s="147">
        <v>0</v>
      </c>
      <c r="C1" s="148">
        <v>1</v>
      </c>
      <c r="D1" s="149"/>
      <c r="E1" s="149"/>
      <c r="F1" s="8" t="s">
        <v>565</v>
      </c>
    </row>
    <row r="2" ht="64.5" customHeight="1" spans="1:6">
      <c r="A2" s="63" t="s">
        <v>566</v>
      </c>
      <c r="B2" s="150"/>
      <c r="C2" s="151"/>
      <c r="D2" s="151"/>
      <c r="E2" s="151"/>
      <c r="F2" s="151"/>
    </row>
    <row r="3" ht="19.5" customHeight="1" spans="1:6">
      <c r="A3" s="152" t="s">
        <v>27</v>
      </c>
      <c r="B3" s="153"/>
      <c r="C3" s="154"/>
      <c r="D3" s="155"/>
      <c r="E3" s="149"/>
      <c r="F3" s="8" t="s">
        <v>567</v>
      </c>
    </row>
    <row r="4" ht="32.25" customHeight="1" spans="1:6">
      <c r="A4" s="31" t="s">
        <v>568</v>
      </c>
      <c r="B4" s="156" t="s">
        <v>51</v>
      </c>
      <c r="C4" s="31" t="s">
        <v>52</v>
      </c>
      <c r="D4" s="11" t="s">
        <v>569</v>
      </c>
      <c r="E4" s="12"/>
      <c r="F4" s="13"/>
    </row>
    <row r="5" ht="32.25" customHeight="1" spans="1:6">
      <c r="A5" s="34"/>
      <c r="B5" s="157"/>
      <c r="C5" s="34"/>
      <c r="D5" s="31" t="s">
        <v>31</v>
      </c>
      <c r="E5" s="11" t="s">
        <v>54</v>
      </c>
      <c r="F5" s="31" t="s">
        <v>55</v>
      </c>
    </row>
    <row r="6" ht="17.25" customHeight="1" spans="1:6">
      <c r="A6" s="158">
        <v>1</v>
      </c>
      <c r="B6" s="158">
        <v>2</v>
      </c>
      <c r="C6" s="158">
        <v>3</v>
      </c>
      <c r="D6" s="17">
        <v>4</v>
      </c>
      <c r="E6" s="17">
        <v>5</v>
      </c>
      <c r="F6" s="17">
        <v>6</v>
      </c>
    </row>
    <row r="7" ht="22.5" customHeight="1" spans="1:6">
      <c r="A7" s="159" t="s">
        <v>31</v>
      </c>
      <c r="B7" s="160"/>
      <c r="C7" s="161"/>
      <c r="D7" s="162"/>
      <c r="E7" s="162"/>
      <c r="F7" s="162"/>
    </row>
    <row r="9" customHeight="1" spans="1:1">
      <c r="A9" s="2" t="s">
        <v>570</v>
      </c>
    </row>
    <row r="15" customHeight="1" spans="4:4">
      <c r="D15" s="2" t="s">
        <v>571</v>
      </c>
    </row>
  </sheetData>
  <mergeCells count="7">
    <mergeCell ref="A2:F2"/>
    <mergeCell ref="A3:C3"/>
    <mergeCell ref="D4:F4"/>
    <mergeCell ref="A7:C7"/>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GridLines="0" workbookViewId="0">
      <selection activeCell="A15" sqref="A15"/>
    </sheetView>
  </sheetViews>
  <sheetFormatPr defaultColWidth="12.1888888888889" defaultRowHeight="14.25" customHeight="1"/>
  <cols>
    <col min="1" max="1" width="31" style="61" customWidth="1"/>
    <col min="2" max="2" width="22.5" style="61" customWidth="1"/>
    <col min="3" max="3" width="28.6666666666667" style="61" customWidth="1"/>
    <col min="4" max="4" width="24.6666666666667" style="61" customWidth="1"/>
    <col min="5" max="5" width="13.7" style="61" customWidth="1"/>
    <col min="6" max="11" width="19.6555555555556" style="61" customWidth="1"/>
    <col min="12" max="16" width="16.7666666666667" style="61" customWidth="1"/>
    <col min="17" max="17" width="13.9" style="61" customWidth="1"/>
    <col min="18" max="16384" width="12.1888888888889" style="61"/>
  </cols>
  <sheetData>
    <row r="1" s="61" customFormat="1" customHeight="1" spans="1:17">
      <c r="A1" s="91"/>
      <c r="B1" s="91"/>
      <c r="C1" s="91"/>
      <c r="D1" s="91"/>
      <c r="E1" s="91"/>
      <c r="F1" s="91"/>
      <c r="G1" s="91"/>
      <c r="H1" s="91"/>
      <c r="I1" s="91"/>
      <c r="J1" s="91"/>
      <c r="K1" s="91"/>
      <c r="L1" s="91"/>
      <c r="M1" s="91"/>
      <c r="N1" s="91"/>
      <c r="O1" s="91"/>
      <c r="P1" s="91"/>
      <c r="Q1" s="91"/>
    </row>
    <row r="2" s="61" customFormat="1" ht="13.5" customHeight="1" spans="15:17">
      <c r="O2" s="117"/>
      <c r="P2" s="117"/>
      <c r="Q2" s="143" t="s">
        <v>330</v>
      </c>
    </row>
    <row r="3" s="61" customFormat="1" ht="27.75" customHeight="1" spans="1:17">
      <c r="A3" s="94" t="s">
        <v>572</v>
      </c>
      <c r="B3" s="131"/>
      <c r="C3" s="131"/>
      <c r="D3" s="131"/>
      <c r="E3" s="131"/>
      <c r="F3" s="131"/>
      <c r="G3" s="131"/>
      <c r="H3" s="131"/>
      <c r="I3" s="131"/>
      <c r="J3" s="131"/>
      <c r="K3" s="120"/>
      <c r="L3" s="131"/>
      <c r="M3" s="131"/>
      <c r="N3" s="131"/>
      <c r="O3" s="120"/>
      <c r="P3" s="120"/>
      <c r="Q3" s="131"/>
    </row>
    <row r="4" s="61" customFormat="1" ht="18.75" customHeight="1" spans="1:17">
      <c r="A4" s="132" t="str">
        <f>"单位名称："&amp;""</f>
        <v>单位名称：</v>
      </c>
      <c r="B4" s="133"/>
      <c r="C4" s="133"/>
      <c r="D4" s="133"/>
      <c r="E4" s="133"/>
      <c r="F4" s="133"/>
      <c r="G4" s="133"/>
      <c r="H4" s="133"/>
      <c r="I4" s="133"/>
      <c r="J4" s="133"/>
      <c r="O4" s="121"/>
      <c r="P4" s="121"/>
      <c r="Q4" s="144" t="s">
        <v>198</v>
      </c>
    </row>
    <row r="5" s="61" customFormat="1" ht="15.75" customHeight="1" spans="1:17">
      <c r="A5" s="99" t="s">
        <v>573</v>
      </c>
      <c r="B5" s="100" t="s">
        <v>574</v>
      </c>
      <c r="C5" s="100" t="s">
        <v>575</v>
      </c>
      <c r="D5" s="100" t="s">
        <v>576</v>
      </c>
      <c r="E5" s="100" t="s">
        <v>577</v>
      </c>
      <c r="F5" s="100" t="s">
        <v>578</v>
      </c>
      <c r="G5" s="101" t="s">
        <v>214</v>
      </c>
      <c r="H5" s="101"/>
      <c r="I5" s="101"/>
      <c r="J5" s="101"/>
      <c r="K5" s="102"/>
      <c r="L5" s="101"/>
      <c r="M5" s="101"/>
      <c r="N5" s="101"/>
      <c r="O5" s="124"/>
      <c r="P5" s="102"/>
      <c r="Q5" s="125"/>
    </row>
    <row r="6" s="61" customFormat="1" ht="17.25" customHeight="1" spans="1:17">
      <c r="A6" s="103"/>
      <c r="B6" s="104"/>
      <c r="C6" s="104"/>
      <c r="D6" s="104"/>
      <c r="E6" s="104"/>
      <c r="F6" s="104"/>
      <c r="G6" s="104" t="s">
        <v>31</v>
      </c>
      <c r="H6" s="104" t="s">
        <v>34</v>
      </c>
      <c r="I6" s="104" t="s">
        <v>579</v>
      </c>
      <c r="J6" s="104" t="s">
        <v>580</v>
      </c>
      <c r="K6" s="105" t="s">
        <v>581</v>
      </c>
      <c r="L6" s="126" t="s">
        <v>582</v>
      </c>
      <c r="M6" s="126"/>
      <c r="N6" s="126"/>
      <c r="O6" s="127"/>
      <c r="P6" s="128"/>
      <c r="Q6" s="107"/>
    </row>
    <row r="7" s="61" customFormat="1" ht="54" customHeight="1" spans="1:17">
      <c r="A7" s="106"/>
      <c r="B7" s="107"/>
      <c r="C7" s="107"/>
      <c r="D7" s="107"/>
      <c r="E7" s="107"/>
      <c r="F7" s="107"/>
      <c r="G7" s="107"/>
      <c r="H7" s="107"/>
      <c r="I7" s="107"/>
      <c r="J7" s="107"/>
      <c r="K7" s="108"/>
      <c r="L7" s="107" t="s">
        <v>33</v>
      </c>
      <c r="M7" s="107" t="s">
        <v>39</v>
      </c>
      <c r="N7" s="107" t="s">
        <v>224</v>
      </c>
      <c r="O7" s="129" t="s">
        <v>41</v>
      </c>
      <c r="P7" s="108" t="s">
        <v>42</v>
      </c>
      <c r="Q7" s="107" t="s">
        <v>43</v>
      </c>
    </row>
    <row r="8" s="61" customFormat="1" ht="15" customHeight="1" spans="1:17">
      <c r="A8" s="134">
        <v>1</v>
      </c>
      <c r="B8" s="135">
        <v>2</v>
      </c>
      <c r="C8" s="135">
        <v>3</v>
      </c>
      <c r="D8" s="135">
        <v>4</v>
      </c>
      <c r="E8" s="135">
        <v>5</v>
      </c>
      <c r="F8" s="135">
        <v>6</v>
      </c>
      <c r="G8" s="136">
        <v>7</v>
      </c>
      <c r="H8" s="136">
        <v>8</v>
      </c>
      <c r="I8" s="136">
        <v>9</v>
      </c>
      <c r="J8" s="136">
        <v>10</v>
      </c>
      <c r="K8" s="136">
        <v>11</v>
      </c>
      <c r="L8" s="136">
        <v>12</v>
      </c>
      <c r="M8" s="136">
        <v>13</v>
      </c>
      <c r="N8" s="136">
        <v>14</v>
      </c>
      <c r="O8" s="136">
        <v>15</v>
      </c>
      <c r="P8" s="136">
        <v>16</v>
      </c>
      <c r="Q8" s="136">
        <v>17</v>
      </c>
    </row>
    <row r="9" s="61" customFormat="1" ht="21" customHeight="1" spans="1:17">
      <c r="A9" s="110" t="str">
        <f>"        "&amp;"一般公用经费"</f>
        <v>        一般公用经费</v>
      </c>
      <c r="B9" s="137"/>
      <c r="C9" s="137"/>
      <c r="D9" s="137"/>
      <c r="E9" s="138"/>
      <c r="F9" s="139"/>
      <c r="G9" s="109">
        <v>26000</v>
      </c>
      <c r="H9" s="109">
        <v>26000</v>
      </c>
      <c r="I9" s="139"/>
      <c r="J9" s="139"/>
      <c r="K9" s="139"/>
      <c r="L9" s="139"/>
      <c r="M9" s="139"/>
      <c r="N9" s="139"/>
      <c r="O9" s="139"/>
      <c r="P9" s="139"/>
      <c r="Q9" s="139"/>
    </row>
    <row r="10" s="61" customFormat="1" ht="21" customHeight="1" spans="1:17">
      <c r="A10" s="140"/>
      <c r="B10" s="110" t="s">
        <v>583</v>
      </c>
      <c r="C10" s="110" t="str">
        <f>"A07070101"&amp;"  "&amp;"汽油"</f>
        <v>A07070101  汽油</v>
      </c>
      <c r="D10" s="141" t="s">
        <v>385</v>
      </c>
      <c r="E10" s="142">
        <v>1</v>
      </c>
      <c r="F10" s="139"/>
      <c r="G10" s="109">
        <v>10000</v>
      </c>
      <c r="H10" s="109">
        <v>10000</v>
      </c>
      <c r="I10" s="139"/>
      <c r="J10" s="139"/>
      <c r="K10" s="139"/>
      <c r="L10" s="139"/>
      <c r="M10" s="139"/>
      <c r="N10" s="139"/>
      <c r="O10" s="139"/>
      <c r="P10" s="139"/>
      <c r="Q10" s="139"/>
    </row>
    <row r="11" s="61" customFormat="1" ht="21" customHeight="1" spans="1:17">
      <c r="A11" s="140"/>
      <c r="B11" s="110" t="s">
        <v>584</v>
      </c>
      <c r="C11" s="110" t="str">
        <f>"C1804010201"&amp;"  "&amp;"机动车保险服务"</f>
        <v>C1804010201  机动车保险服务</v>
      </c>
      <c r="D11" s="141" t="s">
        <v>385</v>
      </c>
      <c r="E11" s="142">
        <v>1</v>
      </c>
      <c r="F11" s="139"/>
      <c r="G11" s="109">
        <v>16000</v>
      </c>
      <c r="H11" s="109">
        <v>16000</v>
      </c>
      <c r="I11" s="139"/>
      <c r="J11" s="139"/>
      <c r="K11" s="139"/>
      <c r="L11" s="139"/>
      <c r="M11" s="139"/>
      <c r="N11" s="139"/>
      <c r="O11" s="139"/>
      <c r="P11" s="139"/>
      <c r="Q11" s="139"/>
    </row>
    <row r="12" s="61" customFormat="1" ht="21" customHeight="1" spans="1:17">
      <c r="A12" s="113" t="s">
        <v>152</v>
      </c>
      <c r="B12" s="114"/>
      <c r="C12" s="114"/>
      <c r="D12" s="114"/>
      <c r="E12" s="138"/>
      <c r="F12" s="139"/>
      <c r="G12" s="139"/>
      <c r="H12" s="139"/>
      <c r="I12" s="139"/>
      <c r="J12" s="139"/>
      <c r="K12" s="139"/>
      <c r="L12" s="139"/>
      <c r="M12" s="139"/>
      <c r="N12" s="139"/>
      <c r="O12" s="139"/>
      <c r="P12" s="139"/>
      <c r="Q12" s="139"/>
    </row>
  </sheetData>
  <mergeCells count="16">
    <mergeCell ref="A3:Q3"/>
    <mergeCell ref="A4:F4"/>
    <mergeCell ref="G5:Q5"/>
    <mergeCell ref="L6:Q6"/>
    <mergeCell ref="A12:E12"/>
    <mergeCell ref="A5:A7"/>
    <mergeCell ref="B5:B7"/>
    <mergeCell ref="C5:C7"/>
    <mergeCell ref="D5:D7"/>
    <mergeCell ref="E5:E7"/>
    <mergeCell ref="F5:F7"/>
    <mergeCell ref="G6:G7"/>
    <mergeCell ref="H6:H7"/>
    <mergeCell ref="I6:I7"/>
    <mergeCell ref="J6:J7"/>
    <mergeCell ref="K6:K7"/>
  </mergeCells>
  <pageMargins left="0.1875" right="0.1875" top="0.1875" bottom="0.197916666666667" header="0.1875" footer="0.1875"/>
  <pageSetup paperSize="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GridLines="0" workbookViewId="0">
      <selection activeCell="C14" sqref="C14"/>
    </sheetView>
  </sheetViews>
  <sheetFormatPr defaultColWidth="12.1888888888889" defaultRowHeight="14.25" customHeight="1"/>
  <cols>
    <col min="1" max="1" width="41.9" style="61" customWidth="1"/>
    <col min="2" max="2" width="28.9555555555556" style="61" customWidth="1"/>
    <col min="3" max="3" width="35.6222222222222" style="61" customWidth="1"/>
    <col min="4" max="5" width="22.1333333333333" style="61" customWidth="1"/>
    <col min="6" max="6" width="15.8333333333333" style="61" customWidth="1"/>
    <col min="7" max="7" width="11.1666666666667" style="61" customWidth="1"/>
    <col min="8" max="8" width="18.1666666666667" style="61" customWidth="1"/>
    <col min="9" max="14" width="22.1333333333333" style="61" customWidth="1"/>
    <col min="15" max="16384" width="12.1888888888889" style="61"/>
  </cols>
  <sheetData>
    <row r="1" s="61" customFormat="1" customHeight="1" spans="1:14">
      <c r="A1" s="91"/>
      <c r="B1" s="91"/>
      <c r="C1" s="91"/>
      <c r="D1" s="91"/>
      <c r="E1" s="91"/>
      <c r="F1" s="91"/>
      <c r="G1" s="91"/>
      <c r="H1" s="91"/>
      <c r="I1" s="91"/>
      <c r="J1" s="91"/>
      <c r="K1" s="91"/>
      <c r="L1" s="91"/>
      <c r="M1" s="91"/>
      <c r="N1" s="91"/>
    </row>
    <row r="2" s="61" customFormat="1" ht="13.5" customHeight="1" spans="1:14">
      <c r="A2" s="92"/>
      <c r="B2" s="92"/>
      <c r="C2" s="92"/>
      <c r="D2" s="92"/>
      <c r="E2" s="92"/>
      <c r="F2" s="92"/>
      <c r="G2" s="92"/>
      <c r="H2" s="93"/>
      <c r="I2" s="92"/>
      <c r="J2" s="92"/>
      <c r="K2" s="92"/>
      <c r="L2" s="117"/>
      <c r="M2" s="118"/>
      <c r="N2" s="119" t="s">
        <v>585</v>
      </c>
    </row>
    <row r="3" s="61" customFormat="1" ht="27.75" customHeight="1" spans="1:14">
      <c r="A3" s="94" t="s">
        <v>586</v>
      </c>
      <c r="B3" s="95"/>
      <c r="C3" s="95"/>
      <c r="D3" s="95"/>
      <c r="E3" s="95"/>
      <c r="F3" s="95"/>
      <c r="G3" s="95"/>
      <c r="H3" s="96"/>
      <c r="I3" s="95"/>
      <c r="J3" s="95"/>
      <c r="K3" s="95"/>
      <c r="L3" s="120"/>
      <c r="M3" s="96"/>
      <c r="N3" s="95"/>
    </row>
    <row r="4" s="61" customFormat="1" ht="18.75" customHeight="1" spans="1:14">
      <c r="A4" s="97" t="s">
        <v>27</v>
      </c>
      <c r="B4" s="98"/>
      <c r="C4" s="98"/>
      <c r="D4" s="98"/>
      <c r="E4" s="98"/>
      <c r="F4" s="98"/>
      <c r="G4" s="98"/>
      <c r="H4" s="93"/>
      <c r="I4" s="92"/>
      <c r="J4" s="92"/>
      <c r="K4" s="92"/>
      <c r="L4" s="121"/>
      <c r="M4" s="122"/>
      <c r="N4" s="123" t="s">
        <v>198</v>
      </c>
    </row>
    <row r="5" s="61" customFormat="1" ht="15.75" customHeight="1" spans="1:14">
      <c r="A5" s="99" t="s">
        <v>573</v>
      </c>
      <c r="B5" s="100" t="s">
        <v>587</v>
      </c>
      <c r="C5" s="100" t="s">
        <v>588</v>
      </c>
      <c r="D5" s="101" t="s">
        <v>214</v>
      </c>
      <c r="E5" s="101"/>
      <c r="F5" s="101"/>
      <c r="G5" s="101"/>
      <c r="H5" s="102"/>
      <c r="I5" s="101"/>
      <c r="J5" s="101"/>
      <c r="K5" s="101"/>
      <c r="L5" s="124"/>
      <c r="M5" s="102"/>
      <c r="N5" s="125"/>
    </row>
    <row r="6" s="61" customFormat="1" ht="17.25" customHeight="1" spans="1:14">
      <c r="A6" s="103"/>
      <c r="B6" s="104"/>
      <c r="C6" s="104"/>
      <c r="D6" s="104" t="s">
        <v>31</v>
      </c>
      <c r="E6" s="104" t="s">
        <v>34</v>
      </c>
      <c r="F6" s="104" t="s">
        <v>579</v>
      </c>
      <c r="G6" s="104" t="s">
        <v>580</v>
      </c>
      <c r="H6" s="105" t="s">
        <v>581</v>
      </c>
      <c r="I6" s="126" t="s">
        <v>582</v>
      </c>
      <c r="J6" s="126"/>
      <c r="K6" s="126"/>
      <c r="L6" s="127"/>
      <c r="M6" s="128"/>
      <c r="N6" s="107"/>
    </row>
    <row r="7" s="61" customFormat="1" ht="54" customHeight="1" spans="1:14">
      <c r="A7" s="106"/>
      <c r="B7" s="107"/>
      <c r="C7" s="107"/>
      <c r="D7" s="107"/>
      <c r="E7" s="107"/>
      <c r="F7" s="107"/>
      <c r="G7" s="107"/>
      <c r="H7" s="108"/>
      <c r="I7" s="107" t="s">
        <v>33</v>
      </c>
      <c r="J7" s="107" t="s">
        <v>39</v>
      </c>
      <c r="K7" s="107" t="s">
        <v>224</v>
      </c>
      <c r="L7" s="129" t="s">
        <v>41</v>
      </c>
      <c r="M7" s="108" t="s">
        <v>42</v>
      </c>
      <c r="N7" s="107" t="s">
        <v>43</v>
      </c>
    </row>
    <row r="8" s="61" customFormat="1" ht="15" customHeight="1" spans="1:14">
      <c r="A8" s="106">
        <v>1</v>
      </c>
      <c r="B8" s="107">
        <v>2</v>
      </c>
      <c r="C8" s="107">
        <v>3</v>
      </c>
      <c r="D8" s="108">
        <v>4</v>
      </c>
      <c r="E8" s="108">
        <v>5</v>
      </c>
      <c r="F8" s="108">
        <v>6</v>
      </c>
      <c r="G8" s="108">
        <v>7</v>
      </c>
      <c r="H8" s="108">
        <v>8</v>
      </c>
      <c r="I8" s="108">
        <v>9</v>
      </c>
      <c r="J8" s="108">
        <v>10</v>
      </c>
      <c r="K8" s="108">
        <v>11</v>
      </c>
      <c r="L8" s="108">
        <v>12</v>
      </c>
      <c r="M8" s="108">
        <v>13</v>
      </c>
      <c r="N8" s="108">
        <v>14</v>
      </c>
    </row>
    <row r="9" s="61" customFormat="1" ht="15" customHeight="1" spans="1:14">
      <c r="A9" s="106" t="s">
        <v>589</v>
      </c>
      <c r="B9" s="107"/>
      <c r="C9" s="107"/>
      <c r="D9" s="109">
        <f>SUM(D10:D11)</f>
        <v>179640</v>
      </c>
      <c r="E9" s="109">
        <f>SUM(E10:E11)</f>
        <v>179640</v>
      </c>
      <c r="F9" s="108"/>
      <c r="G9" s="108"/>
      <c r="H9" s="108"/>
      <c r="I9" s="108"/>
      <c r="J9" s="108"/>
      <c r="K9" s="108"/>
      <c r="L9" s="108"/>
      <c r="M9" s="108"/>
      <c r="N9" s="108"/>
    </row>
    <row r="10" s="61" customFormat="1" ht="27" customHeight="1" spans="1:14">
      <c r="A10" s="106"/>
      <c r="B10" s="110" t="s">
        <v>253</v>
      </c>
      <c r="C10" s="111" t="s">
        <v>590</v>
      </c>
      <c r="D10" s="109">
        <v>107640</v>
      </c>
      <c r="E10" s="109">
        <v>107640</v>
      </c>
      <c r="F10" s="108"/>
      <c r="G10" s="108"/>
      <c r="H10" s="108"/>
      <c r="I10" s="108"/>
      <c r="J10" s="108"/>
      <c r="K10" s="108"/>
      <c r="L10" s="108"/>
      <c r="M10" s="108"/>
      <c r="N10" s="108"/>
    </row>
    <row r="11" s="61" customFormat="1" ht="15" customHeight="1" spans="1:14">
      <c r="A11" s="106"/>
      <c r="B11" s="110" t="s">
        <v>591</v>
      </c>
      <c r="C11" s="111" t="s">
        <v>592</v>
      </c>
      <c r="D11" s="109">
        <v>72000</v>
      </c>
      <c r="E11" s="112">
        <v>72000</v>
      </c>
      <c r="F11" s="108"/>
      <c r="G11" s="108"/>
      <c r="H11" s="108"/>
      <c r="I11" s="108"/>
      <c r="J11" s="108"/>
      <c r="K11" s="108"/>
      <c r="L11" s="108"/>
      <c r="M11" s="108"/>
      <c r="N11" s="108"/>
    </row>
    <row r="12" s="61" customFormat="1" ht="15" customHeight="1" spans="1:14">
      <c r="A12" s="106"/>
      <c r="B12" s="107"/>
      <c r="C12" s="107"/>
      <c r="D12" s="108"/>
      <c r="E12" s="108"/>
      <c r="F12" s="108"/>
      <c r="G12" s="108"/>
      <c r="H12" s="108"/>
      <c r="I12" s="108"/>
      <c r="J12" s="108"/>
      <c r="K12" s="108"/>
      <c r="L12" s="108"/>
      <c r="M12" s="108"/>
      <c r="N12" s="108"/>
    </row>
    <row r="13" s="61" customFormat="1" ht="21" customHeight="1" spans="1:14">
      <c r="A13" s="113" t="s">
        <v>152</v>
      </c>
      <c r="B13" s="114"/>
      <c r="C13" s="115"/>
      <c r="D13" s="112">
        <v>179640</v>
      </c>
      <c r="E13" s="112">
        <v>179640</v>
      </c>
      <c r="F13" s="116"/>
      <c r="G13" s="116"/>
      <c r="H13" s="116"/>
      <c r="I13" s="116"/>
      <c r="J13" s="116"/>
      <c r="K13" s="116"/>
      <c r="L13" s="130"/>
      <c r="M13" s="116"/>
      <c r="N13" s="116"/>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ageMargins left="0.1875" right="0.1875" top="0.1875" bottom="0.197916666666667" header="0.1875" footer="0.1875"/>
  <pageSetup paperSize="1"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workbookViewId="0">
      <selection activeCell="A3" sqref="A3:H3"/>
    </sheetView>
  </sheetViews>
  <sheetFormatPr defaultColWidth="10.6666666666667" defaultRowHeight="14.25" customHeight="1"/>
  <cols>
    <col min="1" max="1" width="44" style="2" customWidth="1"/>
    <col min="2" max="13" width="21.5" style="2" customWidth="1"/>
    <col min="14" max="14" width="21.5" style="26" customWidth="1"/>
    <col min="15" max="32" width="10.6666666666667" style="26" customWidth="1"/>
    <col min="33" max="16384" width="10.2777777777778" style="26" customWidth="1"/>
  </cols>
  <sheetData>
    <row r="1" ht="13.5" customHeight="1" spans="1:14">
      <c r="A1" s="28"/>
      <c r="B1" s="28"/>
      <c r="C1" s="28"/>
      <c r="D1" s="75"/>
      <c r="M1" s="73"/>
      <c r="N1" s="73" t="s">
        <v>593</v>
      </c>
    </row>
    <row r="2" ht="44.25" customHeight="1" spans="1:14">
      <c r="A2" s="48" t="s">
        <v>594</v>
      </c>
      <c r="B2" s="5"/>
      <c r="C2" s="5"/>
      <c r="D2" s="5"/>
      <c r="E2" s="5"/>
      <c r="F2" s="5"/>
      <c r="G2" s="5"/>
      <c r="H2" s="5"/>
      <c r="I2" s="5"/>
      <c r="J2" s="5"/>
      <c r="K2" s="5"/>
      <c r="L2" s="5"/>
      <c r="M2" s="5"/>
      <c r="N2" s="87"/>
    </row>
    <row r="3" ht="18" customHeight="1" spans="1:14">
      <c r="A3" s="76" t="s">
        <v>27</v>
      </c>
      <c r="B3" s="77"/>
      <c r="C3" s="77"/>
      <c r="D3" s="78"/>
      <c r="E3" s="79"/>
      <c r="F3" s="79"/>
      <c r="G3" s="79"/>
      <c r="H3" s="79"/>
      <c r="M3" s="88"/>
      <c r="N3" s="88" t="s">
        <v>198</v>
      </c>
    </row>
    <row r="4" ht="19.5" customHeight="1" spans="1:14">
      <c r="A4" s="31" t="s">
        <v>595</v>
      </c>
      <c r="B4" s="11" t="s">
        <v>214</v>
      </c>
      <c r="C4" s="12"/>
      <c r="D4" s="12"/>
      <c r="E4" s="80" t="s">
        <v>596</v>
      </c>
      <c r="F4" s="12"/>
      <c r="G4" s="12"/>
      <c r="H4" s="12"/>
      <c r="I4" s="12"/>
      <c r="J4" s="12"/>
      <c r="K4" s="12"/>
      <c r="L4" s="12"/>
      <c r="M4" s="12"/>
      <c r="N4" s="89"/>
    </row>
    <row r="5" ht="40.5" customHeight="1" spans="1:14">
      <c r="A5" s="15"/>
      <c r="B5" s="34" t="s">
        <v>31</v>
      </c>
      <c r="C5" s="10" t="s">
        <v>34</v>
      </c>
      <c r="D5" s="81" t="s">
        <v>597</v>
      </c>
      <c r="E5" s="17" t="s">
        <v>598</v>
      </c>
      <c r="F5" s="17" t="s">
        <v>599</v>
      </c>
      <c r="G5" s="17" t="s">
        <v>600</v>
      </c>
      <c r="H5" s="17" t="s">
        <v>601</v>
      </c>
      <c r="I5" s="17" t="s">
        <v>602</v>
      </c>
      <c r="J5" s="17" t="s">
        <v>603</v>
      </c>
      <c r="K5" s="17" t="s">
        <v>604</v>
      </c>
      <c r="L5" s="17" t="s">
        <v>605</v>
      </c>
      <c r="M5" s="17" t="s">
        <v>606</v>
      </c>
      <c r="N5" s="90" t="s">
        <v>607</v>
      </c>
    </row>
    <row r="6" ht="19.5" customHeight="1" spans="1:14">
      <c r="A6" s="17">
        <v>1</v>
      </c>
      <c r="B6" s="17">
        <v>2</v>
      </c>
      <c r="C6" s="17">
        <v>3</v>
      </c>
      <c r="D6" s="82">
        <v>4</v>
      </c>
      <c r="E6" s="17">
        <v>5</v>
      </c>
      <c r="F6" s="17">
        <v>6</v>
      </c>
      <c r="G6" s="82">
        <v>7</v>
      </c>
      <c r="H6" s="17">
        <v>8</v>
      </c>
      <c r="I6" s="17">
        <v>9</v>
      </c>
      <c r="J6" s="82">
        <v>10</v>
      </c>
      <c r="K6" s="17">
        <v>11</v>
      </c>
      <c r="L6" s="17">
        <v>12</v>
      </c>
      <c r="M6" s="82">
        <v>13</v>
      </c>
      <c r="N6" s="17">
        <v>14</v>
      </c>
    </row>
    <row r="7" ht="19.5" customHeight="1" spans="1:14">
      <c r="A7" s="37" t="s">
        <v>608</v>
      </c>
      <c r="B7" s="83" t="s">
        <v>608</v>
      </c>
      <c r="C7" s="83" t="s">
        <v>608</v>
      </c>
      <c r="D7" s="84" t="s">
        <v>608</v>
      </c>
      <c r="E7" s="83" t="s">
        <v>608</v>
      </c>
      <c r="F7" s="83" t="s">
        <v>608</v>
      </c>
      <c r="G7" s="83" t="s">
        <v>608</v>
      </c>
      <c r="H7" s="83" t="s">
        <v>608</v>
      </c>
      <c r="I7" s="83" t="s">
        <v>608</v>
      </c>
      <c r="J7" s="83" t="s">
        <v>608</v>
      </c>
      <c r="K7" s="83" t="s">
        <v>608</v>
      </c>
      <c r="L7" s="83" t="s">
        <v>608</v>
      </c>
      <c r="M7" s="83" t="s">
        <v>608</v>
      </c>
      <c r="N7" s="83" t="s">
        <v>608</v>
      </c>
    </row>
    <row r="8" ht="19.5" customHeight="1" spans="1:14">
      <c r="A8" s="85" t="s">
        <v>608</v>
      </c>
      <c r="B8" s="83" t="s">
        <v>608</v>
      </c>
      <c r="C8" s="83" t="s">
        <v>608</v>
      </c>
      <c r="D8" s="84" t="s">
        <v>608</v>
      </c>
      <c r="E8" s="83" t="s">
        <v>608</v>
      </c>
      <c r="F8" s="83" t="s">
        <v>608</v>
      </c>
      <c r="G8" s="83" t="s">
        <v>608</v>
      </c>
      <c r="H8" s="83" t="s">
        <v>608</v>
      </c>
      <c r="I8" s="83" t="s">
        <v>608</v>
      </c>
      <c r="J8" s="83" t="s">
        <v>608</v>
      </c>
      <c r="K8" s="83" t="s">
        <v>608</v>
      </c>
      <c r="L8" s="83" t="s">
        <v>608</v>
      </c>
      <c r="M8" s="83" t="s">
        <v>608</v>
      </c>
      <c r="N8" s="83" t="s">
        <v>608</v>
      </c>
    </row>
    <row r="9" ht="19.5" customHeight="1" spans="1:14">
      <c r="A9" s="86" t="s">
        <v>31</v>
      </c>
      <c r="B9" s="83" t="s">
        <v>608</v>
      </c>
      <c r="C9" s="83" t="s">
        <v>608</v>
      </c>
      <c r="D9" s="84" t="s">
        <v>608</v>
      </c>
      <c r="E9" s="83" t="s">
        <v>608</v>
      </c>
      <c r="F9" s="83" t="s">
        <v>608</v>
      </c>
      <c r="G9" s="83" t="s">
        <v>608</v>
      </c>
      <c r="H9" s="83" t="s">
        <v>608</v>
      </c>
      <c r="I9" s="83" t="s">
        <v>608</v>
      </c>
      <c r="J9" s="83" t="s">
        <v>608</v>
      </c>
      <c r="K9" s="83" t="s">
        <v>608</v>
      </c>
      <c r="L9" s="83" t="s">
        <v>608</v>
      </c>
      <c r="M9" s="83" t="s">
        <v>608</v>
      </c>
      <c r="N9" s="83" t="s">
        <v>608</v>
      </c>
    </row>
    <row r="11" s="61" customFormat="1" customHeight="1" spans="1:1">
      <c r="A11" s="72" t="s">
        <v>609</v>
      </c>
    </row>
  </sheetData>
  <mergeCells count="5">
    <mergeCell ref="A2:N2"/>
    <mergeCell ref="A3:H3"/>
    <mergeCell ref="B4:D4"/>
    <mergeCell ref="E4:N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
  <sheetViews>
    <sheetView topLeftCell="C1" workbookViewId="0">
      <selection activeCell="E13" sqref="E13"/>
    </sheetView>
  </sheetViews>
  <sheetFormatPr defaultColWidth="10.6666666666667" defaultRowHeight="12" customHeight="1"/>
  <cols>
    <col min="1" max="1" width="31.2555555555556" style="42" customWidth="1"/>
    <col min="2" max="2" width="29.1222222222222" style="42" customWidth="1"/>
    <col min="3" max="4" width="27.5" style="42" customWidth="1"/>
    <col min="5" max="5" width="55" style="42" customWidth="1"/>
    <col min="6" max="6" width="10.3333333333333" style="26" customWidth="1"/>
    <col min="7" max="7" width="18.6666666666667" style="42" customWidth="1"/>
    <col min="8" max="8" width="9.83333333333333" style="26" customWidth="1"/>
    <col min="9" max="9" width="16.8333333333333" style="26" customWidth="1"/>
    <col min="10" max="10" width="53" style="62" customWidth="1"/>
    <col min="11" max="16384" width="10.6666666666667" style="62" customWidth="1"/>
  </cols>
  <sheetData>
    <row r="1" ht="15.75" customHeight="1" spans="10:10">
      <c r="J1" s="73" t="s">
        <v>610</v>
      </c>
    </row>
    <row r="2" s="59" customFormat="1" ht="70.5" customHeight="1" spans="1:10">
      <c r="A2" s="63" t="s">
        <v>611</v>
      </c>
      <c r="B2" s="64"/>
      <c r="C2" s="64"/>
      <c r="D2" s="64"/>
      <c r="E2" s="64"/>
      <c r="F2" s="65"/>
      <c r="G2" s="64"/>
      <c r="H2" s="65"/>
      <c r="I2" s="65"/>
      <c r="J2" s="65"/>
    </row>
    <row r="3" s="60" customFormat="1" ht="15.75" customHeight="1" spans="1:10">
      <c r="A3" s="6" t="s">
        <v>27</v>
      </c>
      <c r="B3" s="66"/>
      <c r="C3" s="66"/>
      <c r="D3" s="66"/>
      <c r="E3" s="66"/>
      <c r="F3" s="67"/>
      <c r="G3" s="66"/>
      <c r="H3" s="67"/>
      <c r="I3" s="67"/>
      <c r="J3" s="67"/>
    </row>
    <row r="4" ht="60" customHeight="1" spans="1:10">
      <c r="A4" s="16" t="s">
        <v>612</v>
      </c>
      <c r="B4" s="16" t="s">
        <v>333</v>
      </c>
      <c r="C4" s="16" t="s">
        <v>334</v>
      </c>
      <c r="D4" s="16" t="s">
        <v>335</v>
      </c>
      <c r="E4" s="16" t="s">
        <v>336</v>
      </c>
      <c r="F4" s="68" t="s">
        <v>337</v>
      </c>
      <c r="G4" s="16" t="s">
        <v>338</v>
      </c>
      <c r="H4" s="68" t="s">
        <v>339</v>
      </c>
      <c r="I4" s="68" t="s">
        <v>340</v>
      </c>
      <c r="J4" s="74" t="s">
        <v>341</v>
      </c>
    </row>
    <row r="5" ht="15" customHeight="1" spans="1:10">
      <c r="A5" s="17">
        <v>1</v>
      </c>
      <c r="B5" s="17">
        <v>2</v>
      </c>
      <c r="C5" s="17">
        <v>3</v>
      </c>
      <c r="D5" s="17">
        <v>4</v>
      </c>
      <c r="E5" s="17">
        <v>5</v>
      </c>
      <c r="F5" s="17">
        <v>6</v>
      </c>
      <c r="G5" s="17">
        <v>7</v>
      </c>
      <c r="H5" s="17">
        <v>8</v>
      </c>
      <c r="I5" s="17">
        <v>9</v>
      </c>
      <c r="J5" s="17">
        <v>10</v>
      </c>
    </row>
    <row r="6" ht="28.5" customHeight="1" spans="1:10">
      <c r="A6" s="69" t="s">
        <v>608</v>
      </c>
      <c r="B6" s="70"/>
      <c r="C6" s="70"/>
      <c r="D6" s="70"/>
      <c r="E6" s="70"/>
      <c r="F6" s="71"/>
      <c r="G6" s="70"/>
      <c r="H6" s="71"/>
      <c r="I6" s="71"/>
      <c r="J6" s="71"/>
    </row>
    <row r="7" ht="31" customHeight="1" spans="1:10">
      <c r="A7" s="69" t="s">
        <v>608</v>
      </c>
      <c r="B7" s="37" t="s">
        <v>608</v>
      </c>
      <c r="C7" s="70"/>
      <c r="D7" s="70"/>
      <c r="E7" s="70"/>
      <c r="F7" s="71"/>
      <c r="G7" s="70"/>
      <c r="H7" s="71"/>
      <c r="I7" s="71"/>
      <c r="J7" s="71"/>
    </row>
    <row r="8" ht="27.75" customHeight="1" spans="1:10">
      <c r="A8" s="70"/>
      <c r="B8" s="70"/>
      <c r="C8" s="69" t="s">
        <v>608</v>
      </c>
      <c r="D8" s="69" t="s">
        <v>608</v>
      </c>
      <c r="E8" s="69" t="s">
        <v>608</v>
      </c>
      <c r="F8" s="71" t="s">
        <v>608</v>
      </c>
      <c r="G8" s="69" t="s">
        <v>608</v>
      </c>
      <c r="H8" s="71" t="s">
        <v>608</v>
      </c>
      <c r="I8" s="71" t="s">
        <v>608</v>
      </c>
      <c r="J8" s="39" t="s">
        <v>608</v>
      </c>
    </row>
    <row r="10" s="61" customFormat="1" customHeight="1" spans="1:1">
      <c r="A10" s="72" t="s">
        <v>609</v>
      </c>
    </row>
  </sheetData>
  <mergeCells count="1">
    <mergeCell ref="A2:J2"/>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workbookViewId="0">
      <selection activeCell="A10" sqref="$A10:$XFD10"/>
    </sheetView>
  </sheetViews>
  <sheetFormatPr defaultColWidth="10.6666666666667" defaultRowHeight="12" customHeight="1" outlineLevelCol="7"/>
  <cols>
    <col min="1" max="4" width="38" style="42" customWidth="1"/>
    <col min="5" max="8" width="30.8333333333333" style="42" customWidth="1"/>
    <col min="9" max="16384" width="10.6666666666667" style="26" customWidth="1"/>
  </cols>
  <sheetData>
    <row r="1" ht="14.25" customHeight="1" spans="8:8">
      <c r="H1" s="4" t="s">
        <v>613</v>
      </c>
    </row>
    <row r="2" ht="57" customHeight="1" spans="1:8">
      <c r="A2" s="48" t="s">
        <v>614</v>
      </c>
      <c r="B2" s="5"/>
      <c r="C2" s="5"/>
      <c r="D2" s="5"/>
      <c r="E2" s="5"/>
      <c r="F2" s="5"/>
      <c r="G2" s="5"/>
      <c r="H2" s="5"/>
    </row>
    <row r="3" ht="13.5" customHeight="1" spans="1:3">
      <c r="A3" s="49" t="s">
        <v>27</v>
      </c>
      <c r="B3" s="50"/>
      <c r="C3" s="51"/>
    </row>
    <row r="4" ht="18" customHeight="1" spans="1:8">
      <c r="A4" s="10" t="s">
        <v>568</v>
      </c>
      <c r="B4" s="10" t="s">
        <v>615</v>
      </c>
      <c r="C4" s="10" t="s">
        <v>616</v>
      </c>
      <c r="D4" s="10" t="s">
        <v>617</v>
      </c>
      <c r="E4" s="10" t="s">
        <v>618</v>
      </c>
      <c r="F4" s="52" t="s">
        <v>619</v>
      </c>
      <c r="G4" s="53"/>
      <c r="H4" s="54"/>
    </row>
    <row r="5" ht="18" customHeight="1" spans="1:8">
      <c r="A5" s="35"/>
      <c r="B5" s="35"/>
      <c r="C5" s="35"/>
      <c r="D5" s="35"/>
      <c r="E5" s="35"/>
      <c r="F5" s="16" t="s">
        <v>577</v>
      </c>
      <c r="G5" s="16" t="s">
        <v>620</v>
      </c>
      <c r="H5" s="16" t="s">
        <v>621</v>
      </c>
    </row>
    <row r="6" ht="21" customHeight="1" spans="1:8">
      <c r="A6" s="55">
        <v>1</v>
      </c>
      <c r="B6" s="55">
        <v>2</v>
      </c>
      <c r="C6" s="55">
        <v>3</v>
      </c>
      <c r="D6" s="55">
        <v>4</v>
      </c>
      <c r="E6" s="55">
        <v>5</v>
      </c>
      <c r="F6" s="55">
        <v>6</v>
      </c>
      <c r="G6" s="55">
        <v>7</v>
      </c>
      <c r="H6" s="55">
        <v>8</v>
      </c>
    </row>
    <row r="7" ht="23.25" customHeight="1" spans="1:8">
      <c r="A7" s="56" t="s">
        <v>608</v>
      </c>
      <c r="B7" s="56"/>
      <c r="C7" s="56"/>
      <c r="D7" s="56"/>
      <c r="E7" s="56"/>
      <c r="F7" s="57" t="s">
        <v>608</v>
      </c>
      <c r="G7" s="57"/>
      <c r="H7" s="57" t="s">
        <v>608</v>
      </c>
    </row>
    <row r="8" ht="23.25" customHeight="1" spans="1:8">
      <c r="A8" s="17"/>
      <c r="B8" s="58" t="s">
        <v>608</v>
      </c>
      <c r="C8" s="58" t="s">
        <v>608</v>
      </c>
      <c r="D8" s="58" t="s">
        <v>608</v>
      </c>
      <c r="E8" s="54" t="s">
        <v>608</v>
      </c>
      <c r="F8" s="57" t="s">
        <v>608</v>
      </c>
      <c r="G8" s="57" t="s">
        <v>608</v>
      </c>
      <c r="H8" s="57" t="s">
        <v>608</v>
      </c>
    </row>
    <row r="10" customHeight="1" spans="1:1">
      <c r="A10" s="42" t="s">
        <v>570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K3" sqref="K3"/>
    </sheetView>
  </sheetViews>
  <sheetFormatPr defaultColWidth="10.6666666666667" defaultRowHeight="14.25" customHeight="1"/>
  <cols>
    <col min="1" max="1" width="15.6666666666667" style="2" customWidth="1"/>
    <col min="2" max="3" width="27.8333333333333" style="2" customWidth="1"/>
    <col min="4" max="4" width="13" style="2" customWidth="1"/>
    <col min="5" max="5" width="20.6666666666667" style="2" customWidth="1"/>
    <col min="6" max="6" width="11.5" style="2" customWidth="1"/>
    <col min="7" max="7" width="20.6666666666667" style="2" customWidth="1"/>
    <col min="8" max="11" width="18" style="2" customWidth="1"/>
    <col min="12" max="16384" width="10.6666666666667" style="2" customWidth="1"/>
  </cols>
  <sheetData>
    <row r="1" ht="19.5" customHeight="1" spans="4:11">
      <c r="D1" s="27"/>
      <c r="E1" s="27"/>
      <c r="F1" s="27"/>
      <c r="G1" s="27"/>
      <c r="H1" s="28"/>
      <c r="I1" s="28"/>
      <c r="J1" s="28"/>
      <c r="K1" s="43" t="s">
        <v>622</v>
      </c>
    </row>
    <row r="2" ht="42.75" customHeight="1" spans="1:11">
      <c r="A2" s="29" t="s">
        <v>623</v>
      </c>
      <c r="B2" s="5"/>
      <c r="C2" s="5"/>
      <c r="D2" s="5"/>
      <c r="E2" s="5"/>
      <c r="F2" s="5"/>
      <c r="G2" s="5"/>
      <c r="H2" s="5"/>
      <c r="I2" s="5"/>
      <c r="J2" s="5"/>
      <c r="K2" s="5"/>
    </row>
    <row r="3" ht="19.5" customHeight="1" spans="1:11">
      <c r="A3" s="6" t="s">
        <v>27</v>
      </c>
      <c r="B3" s="7"/>
      <c r="C3" s="7"/>
      <c r="D3" s="7"/>
      <c r="E3" s="7"/>
      <c r="F3" s="7"/>
      <c r="G3" s="7"/>
      <c r="H3" s="30"/>
      <c r="I3" s="30"/>
      <c r="J3" s="30"/>
      <c r="K3" s="44" t="s">
        <v>198</v>
      </c>
    </row>
    <row r="4" ht="21.75" customHeight="1" spans="1:11">
      <c r="A4" s="9" t="s">
        <v>282</v>
      </c>
      <c r="B4" s="9" t="s">
        <v>209</v>
      </c>
      <c r="C4" s="9" t="s">
        <v>283</v>
      </c>
      <c r="D4" s="10" t="s">
        <v>210</v>
      </c>
      <c r="E4" s="10" t="s">
        <v>211</v>
      </c>
      <c r="F4" s="10" t="s">
        <v>284</v>
      </c>
      <c r="G4" s="10" t="s">
        <v>285</v>
      </c>
      <c r="H4" s="31" t="s">
        <v>31</v>
      </c>
      <c r="I4" s="11" t="s">
        <v>624</v>
      </c>
      <c r="J4" s="12"/>
      <c r="K4" s="13"/>
    </row>
    <row r="5" ht="21.75" customHeight="1" spans="1:11">
      <c r="A5" s="32"/>
      <c r="B5" s="32"/>
      <c r="C5" s="32"/>
      <c r="D5" s="33"/>
      <c r="E5" s="33"/>
      <c r="F5" s="33"/>
      <c r="G5" s="33"/>
      <c r="H5" s="34"/>
      <c r="I5" s="10" t="s">
        <v>34</v>
      </c>
      <c r="J5" s="10" t="s">
        <v>35</v>
      </c>
      <c r="K5" s="10" t="s">
        <v>36</v>
      </c>
    </row>
    <row r="6" ht="40.5" customHeight="1" spans="1:11">
      <c r="A6" s="14"/>
      <c r="B6" s="14"/>
      <c r="C6" s="14"/>
      <c r="D6" s="35"/>
      <c r="E6" s="35"/>
      <c r="F6" s="35"/>
      <c r="G6" s="35"/>
      <c r="H6" s="15"/>
      <c r="I6" s="35" t="s">
        <v>33</v>
      </c>
      <c r="J6" s="35"/>
      <c r="K6" s="35"/>
    </row>
    <row r="7" ht="15" customHeight="1" spans="1:11">
      <c r="A7" s="36">
        <v>1</v>
      </c>
      <c r="B7" s="36">
        <v>2</v>
      </c>
      <c r="C7" s="36">
        <v>3</v>
      </c>
      <c r="D7" s="36">
        <v>4</v>
      </c>
      <c r="E7" s="36">
        <v>5</v>
      </c>
      <c r="F7" s="36">
        <v>6</v>
      </c>
      <c r="G7" s="36">
        <v>7</v>
      </c>
      <c r="H7" s="36">
        <v>8</v>
      </c>
      <c r="I7" s="36">
        <v>9</v>
      </c>
      <c r="J7" s="45">
        <v>10</v>
      </c>
      <c r="K7" s="45">
        <v>11</v>
      </c>
    </row>
    <row r="8" ht="48" customHeight="1" spans="1:11">
      <c r="A8" s="37"/>
      <c r="B8" s="38"/>
      <c r="C8" s="37"/>
      <c r="D8" s="37"/>
      <c r="E8" s="37"/>
      <c r="F8" s="37"/>
      <c r="G8" s="37"/>
      <c r="H8" s="25"/>
      <c r="I8" s="25"/>
      <c r="J8" s="25"/>
      <c r="K8" s="46"/>
    </row>
    <row r="9" ht="46" customHeight="1" spans="1:11">
      <c r="A9" s="39"/>
      <c r="B9" s="38"/>
      <c r="C9" s="38"/>
      <c r="D9" s="38"/>
      <c r="E9" s="38"/>
      <c r="F9" s="38"/>
      <c r="G9" s="38"/>
      <c r="H9" s="40"/>
      <c r="I9" s="40"/>
      <c r="J9" s="40"/>
      <c r="K9" s="47"/>
    </row>
    <row r="10" ht="18.75" customHeight="1" spans="1:11">
      <c r="A10" s="41" t="s">
        <v>152</v>
      </c>
      <c r="B10" s="23"/>
      <c r="C10" s="23"/>
      <c r="D10" s="23"/>
      <c r="E10" s="23"/>
      <c r="F10" s="23"/>
      <c r="G10" s="24"/>
      <c r="H10" s="40"/>
      <c r="I10" s="40"/>
      <c r="J10" s="40"/>
      <c r="K10" s="47"/>
    </row>
    <row r="12" s="26" customFormat="1" ht="12" customHeight="1" spans="1:8">
      <c r="A12" s="42" t="s">
        <v>570</v>
      </c>
      <c r="B12" s="42"/>
      <c r="C12" s="42"/>
      <c r="D12" s="42"/>
      <c r="E12" s="42"/>
      <c r="F12" s="42"/>
      <c r="G12" s="42"/>
      <c r="H12" s="4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topLeftCell="A3" workbookViewId="0">
      <selection activeCell="E13" sqref="E13"/>
    </sheetView>
  </sheetViews>
  <sheetFormatPr defaultColWidth="10.6666666666667" defaultRowHeight="14.25" customHeight="1" outlineLevelCol="6"/>
  <cols>
    <col min="1" max="1" width="40.1222222222222" style="2" customWidth="1"/>
    <col min="2" max="2" width="23" style="2" customWidth="1"/>
    <col min="3" max="3" width="53.3333333333333" style="2" customWidth="1"/>
    <col min="4" max="4" width="23" style="2" customWidth="1"/>
    <col min="5" max="7" width="25.3333333333333" style="2" customWidth="1"/>
    <col min="8" max="16384" width="10.6666666666667" style="2" customWidth="1"/>
  </cols>
  <sheetData>
    <row r="1" ht="13.5" customHeight="1" spans="2:7">
      <c r="B1" s="3"/>
      <c r="G1" s="4" t="s">
        <v>625</v>
      </c>
    </row>
    <row r="2" ht="66.75" customHeight="1" spans="1:7">
      <c r="A2" s="5" t="s">
        <v>626</v>
      </c>
      <c r="B2" s="5"/>
      <c r="C2" s="5"/>
      <c r="D2" s="5"/>
      <c r="E2" s="5"/>
      <c r="F2" s="5"/>
      <c r="G2" s="5"/>
    </row>
    <row r="3" ht="13.5" customHeight="1" spans="1:7">
      <c r="A3" s="6" t="s">
        <v>27</v>
      </c>
      <c r="B3" s="7"/>
      <c r="C3" s="7"/>
      <c r="D3" s="7"/>
      <c r="G3" s="8" t="s">
        <v>198</v>
      </c>
    </row>
    <row r="4" ht="21.75" customHeight="1" spans="1:7">
      <c r="A4" s="9" t="s">
        <v>283</v>
      </c>
      <c r="B4" s="10" t="s">
        <v>282</v>
      </c>
      <c r="C4" s="9" t="s">
        <v>209</v>
      </c>
      <c r="D4" s="9" t="s">
        <v>627</v>
      </c>
      <c r="E4" s="11" t="s">
        <v>34</v>
      </c>
      <c r="F4" s="12"/>
      <c r="G4" s="13"/>
    </row>
    <row r="5" ht="21.75" customHeight="1" spans="1:7">
      <c r="A5" s="14"/>
      <c r="B5" s="15"/>
      <c r="C5" s="14"/>
      <c r="D5" s="14"/>
      <c r="E5" s="16" t="s">
        <v>628</v>
      </c>
      <c r="F5" s="16" t="s">
        <v>629</v>
      </c>
      <c r="G5" s="16" t="s">
        <v>630</v>
      </c>
    </row>
    <row r="6" ht="15" customHeight="1" spans="1:7">
      <c r="A6" s="17">
        <v>1</v>
      </c>
      <c r="B6" s="17">
        <v>2</v>
      </c>
      <c r="C6" s="17">
        <v>3</v>
      </c>
      <c r="D6" s="18">
        <v>4</v>
      </c>
      <c r="E6" s="18">
        <v>5</v>
      </c>
      <c r="F6" s="18">
        <v>6</v>
      </c>
      <c r="G6" s="18">
        <v>7</v>
      </c>
    </row>
    <row r="7" s="1" customFormat="1" ht="20.25" customHeight="1" spans="1:7">
      <c r="A7" s="19" t="s">
        <v>45</v>
      </c>
      <c r="B7" s="19" t="s">
        <v>294</v>
      </c>
      <c r="C7" s="20" t="s">
        <v>305</v>
      </c>
      <c r="D7" s="19" t="s">
        <v>631</v>
      </c>
      <c r="E7" s="21">
        <v>12673500</v>
      </c>
      <c r="F7" s="21"/>
      <c r="G7" s="21"/>
    </row>
    <row r="8" s="1" customFormat="1" ht="20.25" customHeight="1" spans="1:7">
      <c r="A8" s="19" t="s">
        <v>45</v>
      </c>
      <c r="B8" s="19" t="s">
        <v>308</v>
      </c>
      <c r="C8" s="20" t="s">
        <v>314</v>
      </c>
      <c r="D8" s="19" t="s">
        <v>631</v>
      </c>
      <c r="E8" s="21">
        <v>305100</v>
      </c>
      <c r="F8" s="21"/>
      <c r="G8" s="21"/>
    </row>
    <row r="9" s="1" customFormat="1" ht="20.25" customHeight="1" spans="1:7">
      <c r="A9" s="19" t="s">
        <v>45</v>
      </c>
      <c r="B9" s="19" t="s">
        <v>294</v>
      </c>
      <c r="C9" s="20" t="s">
        <v>300</v>
      </c>
      <c r="D9" s="19" t="s">
        <v>631</v>
      </c>
      <c r="E9" s="21">
        <v>152000</v>
      </c>
      <c r="F9" s="21"/>
      <c r="G9" s="21"/>
    </row>
    <row r="10" s="1" customFormat="1" ht="20.25" customHeight="1" spans="1:7">
      <c r="A10" s="19" t="s">
        <v>45</v>
      </c>
      <c r="B10" s="19" t="s">
        <v>308</v>
      </c>
      <c r="C10" s="20" t="s">
        <v>323</v>
      </c>
      <c r="D10" s="19" t="s">
        <v>631</v>
      </c>
      <c r="E10" s="21">
        <v>100000</v>
      </c>
      <c r="F10" s="21"/>
      <c r="G10" s="21"/>
    </row>
    <row r="11" s="1" customFormat="1" ht="20.25" customHeight="1" spans="1:7">
      <c r="A11" s="19" t="s">
        <v>45</v>
      </c>
      <c r="B11" s="19" t="s">
        <v>288</v>
      </c>
      <c r="C11" s="20" t="s">
        <v>293</v>
      </c>
      <c r="D11" s="19" t="s">
        <v>631</v>
      </c>
      <c r="E11" s="21">
        <v>72000</v>
      </c>
      <c r="F11" s="21"/>
      <c r="G11" s="21"/>
    </row>
    <row r="12" s="1" customFormat="1" ht="20.25" customHeight="1" spans="1:7">
      <c r="A12" s="19" t="s">
        <v>45</v>
      </c>
      <c r="B12" s="19" t="s">
        <v>308</v>
      </c>
      <c r="C12" s="20" t="s">
        <v>310</v>
      </c>
      <c r="D12" s="19" t="s">
        <v>631</v>
      </c>
      <c r="E12" s="21">
        <v>200000</v>
      </c>
      <c r="F12" s="21"/>
      <c r="G12" s="21"/>
    </row>
    <row r="13" s="1" customFormat="1" ht="20.25" customHeight="1" spans="1:7">
      <c r="A13" s="19" t="s">
        <v>45</v>
      </c>
      <c r="B13" s="19" t="s">
        <v>294</v>
      </c>
      <c r="C13" s="20" t="s">
        <v>298</v>
      </c>
      <c r="D13" s="19" t="s">
        <v>631</v>
      </c>
      <c r="E13" s="21">
        <v>344500</v>
      </c>
      <c r="F13" s="21"/>
      <c r="G13" s="21"/>
    </row>
    <row r="14" s="1" customFormat="1" ht="20.25" customHeight="1" spans="1:7">
      <c r="A14" s="19" t="s">
        <v>45</v>
      </c>
      <c r="B14" s="19" t="s">
        <v>308</v>
      </c>
      <c r="C14" s="20" t="s">
        <v>329</v>
      </c>
      <c r="D14" s="19" t="s">
        <v>631</v>
      </c>
      <c r="E14" s="21">
        <v>475000</v>
      </c>
      <c r="F14" s="21"/>
      <c r="G14" s="21"/>
    </row>
    <row r="15" s="1" customFormat="1" ht="20.25" customHeight="1" spans="1:7">
      <c r="A15" s="19" t="s">
        <v>45</v>
      </c>
      <c r="B15" s="19" t="s">
        <v>294</v>
      </c>
      <c r="C15" s="20" t="s">
        <v>296</v>
      </c>
      <c r="D15" s="19" t="s">
        <v>631</v>
      </c>
      <c r="E15" s="21">
        <v>5209200</v>
      </c>
      <c r="F15" s="21"/>
      <c r="G15" s="21"/>
    </row>
    <row r="16" s="1" customFormat="1" ht="20.25" customHeight="1" spans="1:7">
      <c r="A16" s="19" t="s">
        <v>45</v>
      </c>
      <c r="B16" s="19" t="s">
        <v>294</v>
      </c>
      <c r="C16" s="20" t="s">
        <v>303</v>
      </c>
      <c r="D16" s="19" t="s">
        <v>631</v>
      </c>
      <c r="E16" s="21">
        <v>17388000</v>
      </c>
      <c r="F16" s="21"/>
      <c r="G16" s="21"/>
    </row>
    <row r="17" s="1" customFormat="1" ht="20.25" customHeight="1" spans="1:7">
      <c r="A17" s="19" t="s">
        <v>45</v>
      </c>
      <c r="B17" s="19" t="s">
        <v>308</v>
      </c>
      <c r="C17" s="20" t="s">
        <v>318</v>
      </c>
      <c r="D17" s="19" t="s">
        <v>631</v>
      </c>
      <c r="E17" s="21">
        <v>450000</v>
      </c>
      <c r="F17" s="21"/>
      <c r="G17" s="21"/>
    </row>
    <row r="18" s="1" customFormat="1" ht="20.25" customHeight="1" spans="1:7">
      <c r="A18" s="19" t="s">
        <v>45</v>
      </c>
      <c r="B18" s="19" t="s">
        <v>308</v>
      </c>
      <c r="C18" s="20" t="s">
        <v>325</v>
      </c>
      <c r="D18" s="19" t="s">
        <v>631</v>
      </c>
      <c r="E18" s="21">
        <v>3000</v>
      </c>
      <c r="F18" s="21"/>
      <c r="G18" s="21"/>
    </row>
    <row r="19" s="1" customFormat="1" ht="20.25" customHeight="1" spans="1:7">
      <c r="A19" s="19" t="s">
        <v>45</v>
      </c>
      <c r="B19" s="19" t="s">
        <v>288</v>
      </c>
      <c r="C19" s="20" t="s">
        <v>290</v>
      </c>
      <c r="D19" s="19" t="s">
        <v>631</v>
      </c>
      <c r="E19" s="21">
        <v>293200</v>
      </c>
      <c r="F19" s="21"/>
      <c r="G19" s="21"/>
    </row>
    <row r="20" s="1" customFormat="1" ht="20.25" customHeight="1" spans="1:7">
      <c r="A20" s="19" t="s">
        <v>45</v>
      </c>
      <c r="B20" s="19" t="s">
        <v>308</v>
      </c>
      <c r="C20" s="20" t="s">
        <v>316</v>
      </c>
      <c r="D20" s="19" t="s">
        <v>631</v>
      </c>
      <c r="E20" s="21">
        <v>6000</v>
      </c>
      <c r="F20" s="21"/>
      <c r="G20" s="21"/>
    </row>
    <row r="21" s="1" customFormat="1" ht="20.25" customHeight="1" spans="1:7">
      <c r="A21" s="19" t="s">
        <v>45</v>
      </c>
      <c r="B21" s="19" t="s">
        <v>308</v>
      </c>
      <c r="C21" s="20" t="s">
        <v>321</v>
      </c>
      <c r="D21" s="19" t="s">
        <v>631</v>
      </c>
      <c r="E21" s="21">
        <v>20000</v>
      </c>
      <c r="F21" s="21"/>
      <c r="G21" s="21"/>
    </row>
    <row r="22" s="1" customFormat="1" ht="20.25" customHeight="1" spans="1:7">
      <c r="A22" s="19" t="s">
        <v>45</v>
      </c>
      <c r="B22" s="19" t="s">
        <v>308</v>
      </c>
      <c r="C22" s="20" t="s">
        <v>327</v>
      </c>
      <c r="D22" s="19" t="s">
        <v>631</v>
      </c>
      <c r="E22" s="21">
        <v>26700</v>
      </c>
      <c r="F22" s="21"/>
      <c r="G22" s="21"/>
    </row>
    <row r="23" s="1" customFormat="1" ht="20.25" customHeight="1" spans="1:7">
      <c r="A23" s="19" t="s">
        <v>45</v>
      </c>
      <c r="B23" s="19" t="s">
        <v>308</v>
      </c>
      <c r="C23" s="20" t="s">
        <v>312</v>
      </c>
      <c r="D23" s="19" t="s">
        <v>631</v>
      </c>
      <c r="E23" s="21">
        <v>414200</v>
      </c>
      <c r="F23" s="21"/>
      <c r="G23" s="21"/>
    </row>
    <row r="24" s="1" customFormat="1" ht="20.25" customHeight="1" spans="1:7">
      <c r="A24" s="19" t="s">
        <v>45</v>
      </c>
      <c r="B24" s="19" t="s">
        <v>294</v>
      </c>
      <c r="C24" s="20" t="s">
        <v>307</v>
      </c>
      <c r="D24" s="19" t="s">
        <v>631</v>
      </c>
      <c r="E24" s="21">
        <v>38500</v>
      </c>
      <c r="F24" s="21"/>
      <c r="G24" s="21"/>
    </row>
    <row r="25" ht="18.75" customHeight="1" spans="1:7">
      <c r="A25" s="22" t="s">
        <v>152</v>
      </c>
      <c r="B25" s="23"/>
      <c r="C25" s="23"/>
      <c r="D25" s="24"/>
      <c r="E25" s="25">
        <f>SUM(E7:E24)</f>
        <v>38170900</v>
      </c>
      <c r="F25" s="25"/>
      <c r="G25" s="25"/>
    </row>
  </sheetData>
  <mergeCells count="8">
    <mergeCell ref="A2:G2"/>
    <mergeCell ref="A3:D3"/>
    <mergeCell ref="E4:G4"/>
    <mergeCell ref="A25:D25"/>
    <mergeCell ref="A4:A5"/>
    <mergeCell ref="B4:B5"/>
    <mergeCell ref="C4:C5"/>
    <mergeCell ref="D4:D5"/>
  </mergeCells>
  <printOptions horizontalCentered="1"/>
  <pageMargins left="0.385416666666667" right="0.385416666666667" top="0.583333333333333" bottom="0.583333333333333" header="0.5" footer="0.5"/>
  <pageSetup paperSize="9" scale="57" orientation="landscape" useFirstPageNumber="1"/>
  <headerFooter/>
  <ignoredErrors>
    <ignoredError sqref="E25"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6"/>
  <sheetViews>
    <sheetView workbookViewId="0">
      <selection activeCell="J18" sqref="J18"/>
    </sheetView>
  </sheetViews>
  <sheetFormatPr defaultColWidth="9.33333333333333" defaultRowHeight="14.25" customHeight="1"/>
  <cols>
    <col min="1" max="1" width="24.6666666666667" style="2" customWidth="1"/>
    <col min="2" max="2" width="39.1666666666667" style="2" customWidth="1"/>
    <col min="3" max="3" width="14.6666666666667" style="2" customWidth="1"/>
    <col min="4" max="4" width="15" style="2" customWidth="1"/>
    <col min="5" max="8" width="14.6666666666667" style="2" customWidth="1"/>
    <col min="9" max="9" width="13.6666666666667" style="26" customWidth="1"/>
    <col min="10" max="14" width="14.6666666666667" style="2" customWidth="1"/>
    <col min="15" max="15" width="9.33333333333333" style="26" customWidth="1"/>
    <col min="16" max="16" width="11.1666666666667" style="26" customWidth="1"/>
    <col min="17" max="17" width="11.3333333333333" style="26" customWidth="1"/>
    <col min="18" max="18" width="12.3333333333333" style="26" customWidth="1"/>
    <col min="19" max="20" width="11.8333333333333" style="2" customWidth="1"/>
    <col min="21" max="16384" width="9.33333333333333" style="26" customWidth="1"/>
  </cols>
  <sheetData>
    <row r="1" customHeight="1" spans="1:20">
      <c r="A1" s="28"/>
      <c r="B1" s="28"/>
      <c r="C1" s="28"/>
      <c r="D1" s="28"/>
      <c r="E1" s="28"/>
      <c r="F1" s="28"/>
      <c r="G1" s="28"/>
      <c r="H1" s="28"/>
      <c r="I1" s="273"/>
      <c r="J1" s="28"/>
      <c r="K1" s="28"/>
      <c r="L1" s="28"/>
      <c r="M1" s="28"/>
      <c r="N1" s="28"/>
      <c r="O1" s="273"/>
      <c r="P1" s="273"/>
      <c r="Q1" s="273"/>
      <c r="R1" s="273"/>
      <c r="S1" s="284" t="s">
        <v>24</v>
      </c>
      <c r="T1" s="43" t="s">
        <v>25</v>
      </c>
    </row>
    <row r="2" ht="36" customHeight="1" spans="1:20">
      <c r="A2" s="208" t="s">
        <v>26</v>
      </c>
      <c r="B2" s="5"/>
      <c r="C2" s="5"/>
      <c r="D2" s="5"/>
      <c r="E2" s="5"/>
      <c r="F2" s="5"/>
      <c r="G2" s="5"/>
      <c r="H2" s="5"/>
      <c r="I2" s="87"/>
      <c r="J2" s="5"/>
      <c r="K2" s="5"/>
      <c r="L2" s="5"/>
      <c r="M2" s="5"/>
      <c r="N2" s="5"/>
      <c r="O2" s="87"/>
      <c r="P2" s="87"/>
      <c r="Q2" s="87"/>
      <c r="R2" s="87"/>
      <c r="S2" s="5"/>
      <c r="T2" s="87"/>
    </row>
    <row r="3" ht="20.25" customHeight="1" spans="1:20">
      <c r="A3" s="49" t="s">
        <v>27</v>
      </c>
      <c r="B3" s="30"/>
      <c r="C3" s="30"/>
      <c r="D3" s="30"/>
      <c r="E3" s="30"/>
      <c r="F3" s="30"/>
      <c r="G3" s="30"/>
      <c r="H3" s="30"/>
      <c r="I3" s="274"/>
      <c r="J3" s="30"/>
      <c r="K3" s="30"/>
      <c r="L3" s="30"/>
      <c r="M3" s="30"/>
      <c r="N3" s="30"/>
      <c r="O3" s="274"/>
      <c r="P3" s="274"/>
      <c r="Q3" s="274"/>
      <c r="R3" s="274"/>
      <c r="S3" s="284" t="s">
        <v>2</v>
      </c>
      <c r="T3" s="44" t="s">
        <v>28</v>
      </c>
    </row>
    <row r="4" ht="18.75" customHeight="1" spans="1:20">
      <c r="A4" s="264" t="s">
        <v>29</v>
      </c>
      <c r="B4" s="265" t="s">
        <v>30</v>
      </c>
      <c r="C4" s="265" t="s">
        <v>31</v>
      </c>
      <c r="D4" s="266" t="s">
        <v>32</v>
      </c>
      <c r="E4" s="267"/>
      <c r="F4" s="267"/>
      <c r="G4" s="267"/>
      <c r="H4" s="267"/>
      <c r="I4" s="275"/>
      <c r="J4" s="267"/>
      <c r="K4" s="267"/>
      <c r="L4" s="267"/>
      <c r="M4" s="267"/>
      <c r="N4" s="276"/>
      <c r="O4" s="266" t="s">
        <v>20</v>
      </c>
      <c r="P4" s="266"/>
      <c r="Q4" s="266"/>
      <c r="R4" s="266"/>
      <c r="S4" s="267"/>
      <c r="T4" s="285"/>
    </row>
    <row r="5" ht="24.75" customHeight="1" spans="1:20">
      <c r="A5" s="268"/>
      <c r="B5" s="269"/>
      <c r="C5" s="269"/>
      <c r="D5" s="269" t="s">
        <v>33</v>
      </c>
      <c r="E5" s="269" t="s">
        <v>34</v>
      </c>
      <c r="F5" s="269" t="s">
        <v>35</v>
      </c>
      <c r="G5" s="269" t="s">
        <v>36</v>
      </c>
      <c r="H5" s="269" t="s">
        <v>37</v>
      </c>
      <c r="I5" s="277" t="s">
        <v>38</v>
      </c>
      <c r="J5" s="278"/>
      <c r="K5" s="278"/>
      <c r="L5" s="278"/>
      <c r="M5" s="278"/>
      <c r="N5" s="279"/>
      <c r="O5" s="280" t="s">
        <v>33</v>
      </c>
      <c r="P5" s="280" t="s">
        <v>34</v>
      </c>
      <c r="Q5" s="264" t="s">
        <v>35</v>
      </c>
      <c r="R5" s="265" t="s">
        <v>36</v>
      </c>
      <c r="S5" s="286" t="s">
        <v>37</v>
      </c>
      <c r="T5" s="265" t="s">
        <v>38</v>
      </c>
    </row>
    <row r="6" ht="65.25" customHeight="1" spans="1:20">
      <c r="A6" s="15"/>
      <c r="B6" s="244"/>
      <c r="C6" s="244"/>
      <c r="D6" s="244"/>
      <c r="E6" s="244"/>
      <c r="F6" s="244"/>
      <c r="G6" s="244"/>
      <c r="H6" s="244"/>
      <c r="I6" s="74" t="s">
        <v>33</v>
      </c>
      <c r="J6" s="281" t="s">
        <v>39</v>
      </c>
      <c r="K6" s="281" t="s">
        <v>40</v>
      </c>
      <c r="L6" s="281" t="s">
        <v>41</v>
      </c>
      <c r="M6" s="281" t="s">
        <v>42</v>
      </c>
      <c r="N6" s="281" t="s">
        <v>43</v>
      </c>
      <c r="O6" s="282"/>
      <c r="P6" s="282"/>
      <c r="Q6" s="214"/>
      <c r="R6" s="282"/>
      <c r="S6" s="244"/>
      <c r="T6" s="244"/>
    </row>
    <row r="7" ht="16.5" customHeight="1" spans="1:20">
      <c r="A7" s="11">
        <v>1</v>
      </c>
      <c r="B7" s="17">
        <v>2</v>
      </c>
      <c r="C7" s="17">
        <v>3</v>
      </c>
      <c r="D7" s="17">
        <v>4</v>
      </c>
      <c r="E7" s="270">
        <v>5</v>
      </c>
      <c r="F7" s="18">
        <v>6</v>
      </c>
      <c r="G7" s="18">
        <v>7</v>
      </c>
      <c r="H7" s="270">
        <v>8</v>
      </c>
      <c r="I7" s="270">
        <v>9</v>
      </c>
      <c r="J7" s="18">
        <v>10</v>
      </c>
      <c r="K7" s="18">
        <v>11</v>
      </c>
      <c r="L7" s="270">
        <v>12</v>
      </c>
      <c r="M7" s="270">
        <v>13</v>
      </c>
      <c r="N7" s="270">
        <v>14</v>
      </c>
      <c r="O7" s="270">
        <v>15</v>
      </c>
      <c r="P7" s="270">
        <v>16</v>
      </c>
      <c r="Q7" s="270">
        <v>17</v>
      </c>
      <c r="R7" s="270">
        <v>18</v>
      </c>
      <c r="S7" s="270">
        <v>19</v>
      </c>
      <c r="T7" s="18">
        <v>20</v>
      </c>
    </row>
    <row r="8" ht="16.5" customHeight="1" spans="1:20">
      <c r="A8" s="37" t="s">
        <v>44</v>
      </c>
      <c r="B8" s="37" t="s">
        <v>45</v>
      </c>
      <c r="C8" s="245">
        <v>43856507.33</v>
      </c>
      <c r="D8" s="245">
        <v>43856507.33</v>
      </c>
      <c r="E8" s="245">
        <v>43856507.33</v>
      </c>
      <c r="F8" s="225"/>
      <c r="G8" s="225"/>
      <c r="H8" s="225"/>
      <c r="I8" s="225"/>
      <c r="J8" s="225"/>
      <c r="K8" s="225"/>
      <c r="L8" s="225"/>
      <c r="M8" s="225"/>
      <c r="N8" s="225"/>
      <c r="O8" s="83"/>
      <c r="P8" s="83"/>
      <c r="Q8" s="287"/>
      <c r="R8" s="288"/>
      <c r="S8" s="289"/>
      <c r="T8" s="288"/>
    </row>
    <row r="9" ht="16.5" customHeight="1" spans="1:20">
      <c r="A9" s="37" t="s">
        <v>46</v>
      </c>
      <c r="B9" s="37" t="s">
        <v>47</v>
      </c>
      <c r="C9" s="245">
        <v>43856507.33</v>
      </c>
      <c r="D9" s="245">
        <v>43856507.33</v>
      </c>
      <c r="E9" s="245">
        <v>43856507.33</v>
      </c>
      <c r="F9" s="225"/>
      <c r="G9" s="225"/>
      <c r="H9" s="225"/>
      <c r="I9" s="225"/>
      <c r="J9" s="225"/>
      <c r="K9" s="225"/>
      <c r="L9" s="225"/>
      <c r="M9" s="225"/>
      <c r="N9" s="225"/>
      <c r="O9" s="283"/>
      <c r="P9" s="283"/>
      <c r="Q9" s="283"/>
      <c r="R9" s="283"/>
      <c r="S9" s="290"/>
      <c r="T9" s="290"/>
    </row>
    <row r="10" ht="16.5" customHeight="1" spans="1:20">
      <c r="A10" s="271" t="s">
        <v>31</v>
      </c>
      <c r="B10" s="272"/>
      <c r="C10" s="245">
        <v>43856507.33</v>
      </c>
      <c r="D10" s="245">
        <v>43856507.33</v>
      </c>
      <c r="E10" s="245">
        <v>43856507.33</v>
      </c>
      <c r="F10" s="225"/>
      <c r="G10" s="225"/>
      <c r="H10" s="225"/>
      <c r="I10" s="225"/>
      <c r="J10" s="225"/>
      <c r="K10" s="225"/>
      <c r="L10" s="225"/>
      <c r="M10" s="225"/>
      <c r="N10" s="225"/>
      <c r="O10" s="83"/>
      <c r="P10" s="83"/>
      <c r="Q10" s="287"/>
      <c r="R10" s="288"/>
      <c r="S10" s="288"/>
      <c r="T10" s="288"/>
    </row>
    <row r="16" customHeight="1" spans="4:4">
      <c r="D16" s="2" t="s">
        <v>48</v>
      </c>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0"/>
  <sheetViews>
    <sheetView workbookViewId="0">
      <selection activeCell="F53" sqref="F53"/>
    </sheetView>
  </sheetViews>
  <sheetFormatPr defaultColWidth="10.6666666666667" defaultRowHeight="14.25" customHeight="1"/>
  <cols>
    <col min="1" max="1" width="16.6666666666667" style="2" customWidth="1"/>
    <col min="2" max="2" width="44" style="2" customWidth="1"/>
    <col min="3" max="6" width="21.8333333333333" style="2" customWidth="1"/>
    <col min="7" max="15" width="22" style="2" customWidth="1"/>
    <col min="16" max="16384" width="10.6666666666667" style="2" customWidth="1"/>
  </cols>
  <sheetData>
    <row r="1" ht="15.75" customHeight="1" spans="1:15">
      <c r="A1" s="28"/>
      <c r="B1" s="28"/>
      <c r="C1" s="28"/>
      <c r="D1" s="28"/>
      <c r="E1" s="28"/>
      <c r="F1" s="28"/>
      <c r="G1" s="28"/>
      <c r="H1" s="28"/>
      <c r="I1" s="28"/>
      <c r="J1" s="28"/>
      <c r="K1" s="28"/>
      <c r="L1" s="28"/>
      <c r="M1" s="28"/>
      <c r="N1" s="28"/>
      <c r="O1" s="4" t="s">
        <v>49</v>
      </c>
    </row>
    <row r="2" ht="48" customHeight="1" spans="1:15">
      <c r="A2" s="5" t="s">
        <v>50</v>
      </c>
      <c r="B2" s="5"/>
      <c r="C2" s="5"/>
      <c r="D2" s="5"/>
      <c r="E2" s="5"/>
      <c r="F2" s="5"/>
      <c r="G2" s="5"/>
      <c r="H2" s="5"/>
      <c r="I2" s="5"/>
      <c r="J2" s="5"/>
      <c r="K2" s="5"/>
      <c r="L2" s="5"/>
      <c r="M2" s="5"/>
      <c r="N2" s="5"/>
      <c r="O2" s="5"/>
    </row>
    <row r="3" ht="15" customHeight="1" spans="1:15">
      <c r="A3" s="259" t="s">
        <v>27</v>
      </c>
      <c r="B3" s="260"/>
      <c r="C3" s="77"/>
      <c r="D3" s="30"/>
      <c r="E3" s="77"/>
      <c r="F3" s="77"/>
      <c r="G3" s="30"/>
      <c r="H3" s="30"/>
      <c r="I3" s="77"/>
      <c r="J3" s="30"/>
      <c r="K3" s="77"/>
      <c r="L3" s="77"/>
      <c r="M3" s="30"/>
      <c r="N3" s="30"/>
      <c r="O3" s="4" t="s">
        <v>2</v>
      </c>
    </row>
    <row r="4" ht="30" customHeight="1" spans="1:15">
      <c r="A4" s="10" t="s">
        <v>51</v>
      </c>
      <c r="B4" s="10" t="s">
        <v>52</v>
      </c>
      <c r="C4" s="31" t="s">
        <v>31</v>
      </c>
      <c r="D4" s="11" t="s">
        <v>34</v>
      </c>
      <c r="E4" s="12"/>
      <c r="F4" s="13" t="s">
        <v>34</v>
      </c>
      <c r="G4" s="261" t="s">
        <v>35</v>
      </c>
      <c r="H4" s="10" t="s">
        <v>36</v>
      </c>
      <c r="I4" s="10" t="s">
        <v>53</v>
      </c>
      <c r="J4" s="11" t="s">
        <v>38</v>
      </c>
      <c r="K4" s="53"/>
      <c r="L4" s="53"/>
      <c r="M4" s="53"/>
      <c r="N4" s="53"/>
      <c r="O4" s="54"/>
    </row>
    <row r="5" ht="51" customHeight="1" spans="1:15">
      <c r="A5" s="15"/>
      <c r="B5" s="15"/>
      <c r="C5" s="15"/>
      <c r="D5" s="17" t="s">
        <v>33</v>
      </c>
      <c r="E5" s="17" t="s">
        <v>54</v>
      </c>
      <c r="F5" s="17" t="s">
        <v>55</v>
      </c>
      <c r="G5" s="15"/>
      <c r="H5" s="15"/>
      <c r="I5" s="15"/>
      <c r="J5" s="17" t="s">
        <v>33</v>
      </c>
      <c r="K5" s="68" t="s">
        <v>56</v>
      </c>
      <c r="L5" s="68" t="s">
        <v>57</v>
      </c>
      <c r="M5" s="68" t="s">
        <v>58</v>
      </c>
      <c r="N5" s="68" t="s">
        <v>59</v>
      </c>
      <c r="O5" s="68" t="s">
        <v>60</v>
      </c>
    </row>
    <row r="6" ht="16.5" customHeight="1" spans="1:15">
      <c r="A6" s="215" t="s">
        <v>61</v>
      </c>
      <c r="B6" s="215" t="s">
        <v>62</v>
      </c>
      <c r="C6" s="215" t="s">
        <v>63</v>
      </c>
      <c r="D6" s="215" t="s">
        <v>64</v>
      </c>
      <c r="E6" s="215" t="s">
        <v>65</v>
      </c>
      <c r="F6" s="215" t="s">
        <v>66</v>
      </c>
      <c r="G6" s="18">
        <v>7</v>
      </c>
      <c r="H6" s="18">
        <v>8</v>
      </c>
      <c r="I6" s="18">
        <v>9</v>
      </c>
      <c r="J6" s="18">
        <v>10</v>
      </c>
      <c r="K6" s="18">
        <v>11</v>
      </c>
      <c r="L6" s="18">
        <v>12</v>
      </c>
      <c r="M6" s="18">
        <v>13</v>
      </c>
      <c r="N6" s="18">
        <v>14</v>
      </c>
      <c r="O6" s="18">
        <v>15</v>
      </c>
    </row>
    <row r="7" ht="20.25" customHeight="1" spans="1:15">
      <c r="A7" s="186" t="s">
        <v>67</v>
      </c>
      <c r="B7" s="186" t="s">
        <v>68</v>
      </c>
      <c r="C7" s="245">
        <v>3000</v>
      </c>
      <c r="D7" s="245">
        <v>3000</v>
      </c>
      <c r="E7" s="245"/>
      <c r="F7" s="245">
        <v>3000</v>
      </c>
      <c r="G7" s="225"/>
      <c r="H7" s="262"/>
      <c r="I7" s="225"/>
      <c r="J7" s="262"/>
      <c r="K7" s="262"/>
      <c r="L7" s="262"/>
      <c r="M7" s="225"/>
      <c r="N7" s="262"/>
      <c r="O7" s="262"/>
    </row>
    <row r="8" ht="20.25" customHeight="1" spans="1:15">
      <c r="A8" s="246" t="s">
        <v>69</v>
      </c>
      <c r="B8" s="246" t="s">
        <v>70</v>
      </c>
      <c r="C8" s="245">
        <v>3000</v>
      </c>
      <c r="D8" s="245">
        <v>3000</v>
      </c>
      <c r="E8" s="245"/>
      <c r="F8" s="245">
        <v>3000</v>
      </c>
      <c r="G8" s="225"/>
      <c r="H8" s="262"/>
      <c r="I8" s="225"/>
      <c r="J8" s="262"/>
      <c r="K8" s="262"/>
      <c r="L8" s="262"/>
      <c r="M8" s="225"/>
      <c r="N8" s="262"/>
      <c r="O8" s="262"/>
    </row>
    <row r="9" ht="20.25" customHeight="1" spans="1:15">
      <c r="A9" s="247" t="s">
        <v>71</v>
      </c>
      <c r="B9" s="247" t="s">
        <v>70</v>
      </c>
      <c r="C9" s="245">
        <v>3000</v>
      </c>
      <c r="D9" s="245">
        <v>3000</v>
      </c>
      <c r="E9" s="245"/>
      <c r="F9" s="245">
        <v>3000</v>
      </c>
      <c r="G9" s="225"/>
      <c r="H9" s="262"/>
      <c r="I9" s="225"/>
      <c r="J9" s="262"/>
      <c r="K9" s="262"/>
      <c r="L9" s="262"/>
      <c r="M9" s="225"/>
      <c r="N9" s="262"/>
      <c r="O9" s="262"/>
    </row>
    <row r="10" ht="20.25" customHeight="1" spans="1:15">
      <c r="A10" s="186" t="s">
        <v>72</v>
      </c>
      <c r="B10" s="186" t="s">
        <v>73</v>
      </c>
      <c r="C10" s="245">
        <v>42944796.98</v>
      </c>
      <c r="D10" s="245">
        <v>42944796.98</v>
      </c>
      <c r="E10" s="245">
        <v>4776896.98</v>
      </c>
      <c r="F10" s="245">
        <v>38167900</v>
      </c>
      <c r="G10" s="225"/>
      <c r="H10" s="262"/>
      <c r="I10" s="225"/>
      <c r="J10" s="262"/>
      <c r="K10" s="262"/>
      <c r="L10" s="262"/>
      <c r="M10" s="225"/>
      <c r="N10" s="262"/>
      <c r="O10" s="262"/>
    </row>
    <row r="11" ht="20.25" customHeight="1" spans="1:15">
      <c r="A11" s="246" t="s">
        <v>74</v>
      </c>
      <c r="B11" s="246" t="s">
        <v>75</v>
      </c>
      <c r="C11" s="245">
        <v>5372104.82</v>
      </c>
      <c r="D11" s="245">
        <v>5372104.82</v>
      </c>
      <c r="E11" s="245">
        <v>3779104.82</v>
      </c>
      <c r="F11" s="245">
        <v>1593000</v>
      </c>
      <c r="G11" s="225"/>
      <c r="H11" s="262"/>
      <c r="I11" s="225"/>
      <c r="J11" s="262"/>
      <c r="K11" s="262"/>
      <c r="L11" s="262"/>
      <c r="M11" s="225"/>
      <c r="N11" s="262"/>
      <c r="O11" s="262"/>
    </row>
    <row r="12" ht="20.25" customHeight="1" spans="1:15">
      <c r="A12" s="247" t="s">
        <v>76</v>
      </c>
      <c r="B12" s="247" t="s">
        <v>77</v>
      </c>
      <c r="C12" s="245">
        <v>1962922.01</v>
      </c>
      <c r="D12" s="245">
        <v>1962922.01</v>
      </c>
      <c r="E12" s="245">
        <v>1890922.01</v>
      </c>
      <c r="F12" s="245">
        <v>72000</v>
      </c>
      <c r="G12" s="225"/>
      <c r="H12" s="262"/>
      <c r="I12" s="225"/>
      <c r="J12" s="262"/>
      <c r="K12" s="262"/>
      <c r="L12" s="262"/>
      <c r="M12" s="225"/>
      <c r="N12" s="262"/>
      <c r="O12" s="262"/>
    </row>
    <row r="13" ht="20.25" customHeight="1" spans="1:15">
      <c r="A13" s="247" t="s">
        <v>78</v>
      </c>
      <c r="B13" s="247" t="s">
        <v>79</v>
      </c>
      <c r="C13" s="245">
        <v>1780542.81</v>
      </c>
      <c r="D13" s="245">
        <v>1780542.81</v>
      </c>
      <c r="E13" s="245">
        <v>1780542.81</v>
      </c>
      <c r="F13" s="245"/>
      <c r="G13" s="225"/>
      <c r="H13" s="262"/>
      <c r="I13" s="225"/>
      <c r="J13" s="262"/>
      <c r="K13" s="262"/>
      <c r="L13" s="262"/>
      <c r="M13" s="225"/>
      <c r="N13" s="262"/>
      <c r="O13" s="262"/>
    </row>
    <row r="14" ht="20.25" customHeight="1" spans="1:15">
      <c r="A14" s="247" t="s">
        <v>80</v>
      </c>
      <c r="B14" s="247" t="s">
        <v>81</v>
      </c>
      <c r="C14" s="245">
        <v>414200</v>
      </c>
      <c r="D14" s="245">
        <v>414200</v>
      </c>
      <c r="E14" s="245"/>
      <c r="F14" s="245">
        <v>414200</v>
      </c>
      <c r="G14" s="225"/>
      <c r="H14" s="262"/>
      <c r="I14" s="225"/>
      <c r="J14" s="262"/>
      <c r="K14" s="262"/>
      <c r="L14" s="262"/>
      <c r="M14" s="225"/>
      <c r="N14" s="262"/>
      <c r="O14" s="262"/>
    </row>
    <row r="15" ht="20.25" customHeight="1" spans="1:15">
      <c r="A15" s="247" t="s">
        <v>82</v>
      </c>
      <c r="B15" s="247" t="s">
        <v>83</v>
      </c>
      <c r="C15" s="245">
        <v>100000</v>
      </c>
      <c r="D15" s="245">
        <v>100000</v>
      </c>
      <c r="E15" s="245"/>
      <c r="F15" s="245">
        <v>100000</v>
      </c>
      <c r="G15" s="225"/>
      <c r="H15" s="262"/>
      <c r="I15" s="225"/>
      <c r="J15" s="262"/>
      <c r="K15" s="262"/>
      <c r="L15" s="262"/>
      <c r="M15" s="225"/>
      <c r="N15" s="262"/>
      <c r="O15" s="262"/>
    </row>
    <row r="16" ht="20.25" customHeight="1" spans="1:15">
      <c r="A16" s="247" t="s">
        <v>84</v>
      </c>
      <c r="B16" s="247" t="s">
        <v>85</v>
      </c>
      <c r="C16" s="245">
        <v>1114440</v>
      </c>
      <c r="D16" s="245">
        <v>1114440</v>
      </c>
      <c r="E16" s="245">
        <v>107640</v>
      </c>
      <c r="F16" s="245">
        <v>1006800</v>
      </c>
      <c r="G16" s="225"/>
      <c r="H16" s="262"/>
      <c r="I16" s="225"/>
      <c r="J16" s="262"/>
      <c r="K16" s="262"/>
      <c r="L16" s="262"/>
      <c r="M16" s="225"/>
      <c r="N16" s="262"/>
      <c r="O16" s="262"/>
    </row>
    <row r="17" ht="20.25" customHeight="1" spans="1:15">
      <c r="A17" s="246" t="s">
        <v>86</v>
      </c>
      <c r="B17" s="246" t="s">
        <v>87</v>
      </c>
      <c r="C17" s="245">
        <v>1149792.16</v>
      </c>
      <c r="D17" s="245">
        <v>1149792.16</v>
      </c>
      <c r="E17" s="245">
        <v>997792.16</v>
      </c>
      <c r="F17" s="245">
        <v>152000</v>
      </c>
      <c r="G17" s="225"/>
      <c r="H17" s="262"/>
      <c r="I17" s="225"/>
      <c r="J17" s="262"/>
      <c r="K17" s="262"/>
      <c r="L17" s="262"/>
      <c r="M17" s="225"/>
      <c r="N17" s="262"/>
      <c r="O17" s="262"/>
    </row>
    <row r="18" ht="20.25" customHeight="1" spans="1:15">
      <c r="A18" s="247" t="s">
        <v>88</v>
      </c>
      <c r="B18" s="247" t="s">
        <v>89</v>
      </c>
      <c r="C18" s="245">
        <v>405000</v>
      </c>
      <c r="D18" s="245">
        <v>405000</v>
      </c>
      <c r="E18" s="245">
        <v>405000</v>
      </c>
      <c r="F18" s="245"/>
      <c r="G18" s="225"/>
      <c r="H18" s="262"/>
      <c r="I18" s="225"/>
      <c r="J18" s="262"/>
      <c r="K18" s="262"/>
      <c r="L18" s="262"/>
      <c r="M18" s="225"/>
      <c r="N18" s="262"/>
      <c r="O18" s="262"/>
    </row>
    <row r="19" ht="20.25" customHeight="1" spans="1:15">
      <c r="A19" s="247" t="s">
        <v>90</v>
      </c>
      <c r="B19" s="247" t="s">
        <v>91</v>
      </c>
      <c r="C19" s="245">
        <v>105000</v>
      </c>
      <c r="D19" s="245">
        <v>105000</v>
      </c>
      <c r="E19" s="245">
        <v>105000</v>
      </c>
      <c r="F19" s="245"/>
      <c r="G19" s="225"/>
      <c r="H19" s="262"/>
      <c r="I19" s="225"/>
      <c r="J19" s="262"/>
      <c r="K19" s="262"/>
      <c r="L19" s="262"/>
      <c r="M19" s="225"/>
      <c r="N19" s="262"/>
      <c r="O19" s="262"/>
    </row>
    <row r="20" ht="20.25" customHeight="1" spans="1:15">
      <c r="A20" s="247" t="s">
        <v>92</v>
      </c>
      <c r="B20" s="247" t="s">
        <v>93</v>
      </c>
      <c r="C20" s="245">
        <v>487792.16</v>
      </c>
      <c r="D20" s="245">
        <v>487792.16</v>
      </c>
      <c r="E20" s="245">
        <v>487792.16</v>
      </c>
      <c r="F20" s="245"/>
      <c r="G20" s="225"/>
      <c r="H20" s="262"/>
      <c r="I20" s="225"/>
      <c r="J20" s="262"/>
      <c r="K20" s="262"/>
      <c r="L20" s="262"/>
      <c r="M20" s="225"/>
      <c r="N20" s="262"/>
      <c r="O20" s="262"/>
    </row>
    <row r="21" ht="20.25" customHeight="1" spans="1:15">
      <c r="A21" s="247" t="s">
        <v>94</v>
      </c>
      <c r="B21" s="247" t="s">
        <v>95</v>
      </c>
      <c r="C21" s="245">
        <v>152000</v>
      </c>
      <c r="D21" s="245">
        <v>152000</v>
      </c>
      <c r="E21" s="245"/>
      <c r="F21" s="245">
        <v>152000</v>
      </c>
      <c r="G21" s="225"/>
      <c r="H21" s="262"/>
      <c r="I21" s="225"/>
      <c r="J21" s="262"/>
      <c r="K21" s="262"/>
      <c r="L21" s="262"/>
      <c r="M21" s="225"/>
      <c r="N21" s="262"/>
      <c r="O21" s="262"/>
    </row>
    <row r="22" ht="20.25" customHeight="1" spans="1:15">
      <c r="A22" s="246" t="s">
        <v>96</v>
      </c>
      <c r="B22" s="246" t="s">
        <v>97</v>
      </c>
      <c r="C22" s="245">
        <v>38500</v>
      </c>
      <c r="D22" s="245">
        <v>38500</v>
      </c>
      <c r="E22" s="245"/>
      <c r="F22" s="245">
        <v>38500</v>
      </c>
      <c r="G22" s="225"/>
      <c r="H22" s="262"/>
      <c r="I22" s="225"/>
      <c r="J22" s="262"/>
      <c r="K22" s="262"/>
      <c r="L22" s="262"/>
      <c r="M22" s="225"/>
      <c r="N22" s="262"/>
      <c r="O22" s="262"/>
    </row>
    <row r="23" ht="20.25" customHeight="1" spans="1:15">
      <c r="A23" s="247" t="s">
        <v>98</v>
      </c>
      <c r="B23" s="247" t="s">
        <v>99</v>
      </c>
      <c r="C23" s="245">
        <v>38500</v>
      </c>
      <c r="D23" s="245">
        <v>38500</v>
      </c>
      <c r="E23" s="245"/>
      <c r="F23" s="245">
        <v>38500</v>
      </c>
      <c r="G23" s="225"/>
      <c r="H23" s="262"/>
      <c r="I23" s="225"/>
      <c r="J23" s="262"/>
      <c r="K23" s="262"/>
      <c r="L23" s="262"/>
      <c r="M23" s="225"/>
      <c r="N23" s="262"/>
      <c r="O23" s="262"/>
    </row>
    <row r="24" ht="20.25" customHeight="1" spans="1:15">
      <c r="A24" s="246" t="s">
        <v>100</v>
      </c>
      <c r="B24" s="246" t="s">
        <v>101</v>
      </c>
      <c r="C24" s="245">
        <v>18237500</v>
      </c>
      <c r="D24" s="245">
        <v>18237500</v>
      </c>
      <c r="E24" s="245"/>
      <c r="F24" s="245">
        <v>18237500</v>
      </c>
      <c r="G24" s="225"/>
      <c r="H24" s="262"/>
      <c r="I24" s="225"/>
      <c r="J24" s="262"/>
      <c r="K24" s="262"/>
      <c r="L24" s="262"/>
      <c r="M24" s="225"/>
      <c r="N24" s="262"/>
      <c r="O24" s="262"/>
    </row>
    <row r="25" s="163" customFormat="1" ht="20.25" customHeight="1" spans="1:10">
      <c r="A25" s="247" t="s">
        <v>102</v>
      </c>
      <c r="B25" s="247" t="s">
        <v>103</v>
      </c>
      <c r="C25" s="245">
        <v>393500</v>
      </c>
      <c r="D25" s="245">
        <v>393500</v>
      </c>
      <c r="E25" s="245"/>
      <c r="F25" s="245">
        <v>393500</v>
      </c>
      <c r="G25" s="245"/>
      <c r="H25" s="245"/>
      <c r="I25" s="245"/>
      <c r="J25" s="245"/>
    </row>
    <row r="26" ht="20.25" customHeight="1" spans="1:15">
      <c r="A26" s="247" t="s">
        <v>104</v>
      </c>
      <c r="B26" s="247" t="s">
        <v>105</v>
      </c>
      <c r="C26" s="245">
        <v>17388000</v>
      </c>
      <c r="D26" s="245">
        <v>17388000</v>
      </c>
      <c r="E26" s="245"/>
      <c r="F26" s="245">
        <v>17388000</v>
      </c>
      <c r="G26" s="225"/>
      <c r="H26" s="262"/>
      <c r="I26" s="225"/>
      <c r="J26" s="262"/>
      <c r="K26" s="262"/>
      <c r="L26" s="262"/>
      <c r="M26" s="225"/>
      <c r="N26" s="262"/>
      <c r="O26" s="262"/>
    </row>
    <row r="27" ht="20.25" customHeight="1" spans="1:15">
      <c r="A27" s="247" t="s">
        <v>106</v>
      </c>
      <c r="B27" s="247" t="s">
        <v>107</v>
      </c>
      <c r="C27" s="245">
        <v>6000</v>
      </c>
      <c r="D27" s="245">
        <v>6000</v>
      </c>
      <c r="E27" s="245"/>
      <c r="F27" s="245">
        <v>6000</v>
      </c>
      <c r="G27" s="225"/>
      <c r="H27" s="262"/>
      <c r="I27" s="225"/>
      <c r="J27" s="262"/>
      <c r="K27" s="262"/>
      <c r="L27" s="262"/>
      <c r="M27" s="225"/>
      <c r="N27" s="262"/>
      <c r="O27" s="262"/>
    </row>
    <row r="28" ht="20.25" customHeight="1" spans="1:15">
      <c r="A28" s="247" t="s">
        <v>108</v>
      </c>
      <c r="B28" s="247" t="s">
        <v>109</v>
      </c>
      <c r="C28" s="245">
        <v>450000</v>
      </c>
      <c r="D28" s="245">
        <v>450000</v>
      </c>
      <c r="E28" s="245"/>
      <c r="F28" s="245">
        <v>450000</v>
      </c>
      <c r="G28" s="225"/>
      <c r="H28" s="262"/>
      <c r="I28" s="225"/>
      <c r="J28" s="262"/>
      <c r="K28" s="262"/>
      <c r="L28" s="262"/>
      <c r="M28" s="225"/>
      <c r="N28" s="262"/>
      <c r="O28" s="262"/>
    </row>
    <row r="29" ht="20.25" customHeight="1" spans="1:15">
      <c r="A29" s="246" t="s">
        <v>110</v>
      </c>
      <c r="B29" s="246" t="s">
        <v>111</v>
      </c>
      <c r="C29" s="245">
        <v>5209200</v>
      </c>
      <c r="D29" s="245">
        <v>5209200</v>
      </c>
      <c r="E29" s="245"/>
      <c r="F29" s="245">
        <v>5209200</v>
      </c>
      <c r="G29" s="225"/>
      <c r="H29" s="262"/>
      <c r="I29" s="225"/>
      <c r="J29" s="262"/>
      <c r="K29" s="262"/>
      <c r="L29" s="262"/>
      <c r="M29" s="225"/>
      <c r="N29" s="262"/>
      <c r="O29" s="262"/>
    </row>
    <row r="30" ht="20.25" customHeight="1" spans="1:15">
      <c r="A30" s="247" t="s">
        <v>112</v>
      </c>
      <c r="B30" s="247" t="s">
        <v>113</v>
      </c>
      <c r="C30" s="245">
        <v>5209200</v>
      </c>
      <c r="D30" s="245">
        <v>5209200</v>
      </c>
      <c r="E30" s="245"/>
      <c r="F30" s="245">
        <v>5209200</v>
      </c>
      <c r="G30" s="225"/>
      <c r="H30" s="262"/>
      <c r="I30" s="225"/>
      <c r="J30" s="262"/>
      <c r="K30" s="262"/>
      <c r="L30" s="262"/>
      <c r="M30" s="225"/>
      <c r="N30" s="262"/>
      <c r="O30" s="262"/>
    </row>
    <row r="31" ht="20.25" customHeight="1" spans="1:15">
      <c r="A31" s="246" t="s">
        <v>114</v>
      </c>
      <c r="B31" s="246" t="s">
        <v>115</v>
      </c>
      <c r="C31" s="245">
        <v>9557000</v>
      </c>
      <c r="D31" s="245">
        <v>9557000</v>
      </c>
      <c r="E31" s="245"/>
      <c r="F31" s="245">
        <v>9557000</v>
      </c>
      <c r="G31" s="225"/>
      <c r="H31" s="262"/>
      <c r="I31" s="225"/>
      <c r="J31" s="262"/>
      <c r="K31" s="262"/>
      <c r="L31" s="262"/>
      <c r="M31" s="225"/>
      <c r="N31" s="262"/>
      <c r="O31" s="262"/>
    </row>
    <row r="32" ht="20.25" customHeight="1" spans="1:15">
      <c r="A32" s="247" t="s">
        <v>116</v>
      </c>
      <c r="B32" s="247" t="s">
        <v>117</v>
      </c>
      <c r="C32" s="245">
        <v>5819000</v>
      </c>
      <c r="D32" s="245">
        <v>5819000</v>
      </c>
      <c r="E32" s="245"/>
      <c r="F32" s="245">
        <v>5819000</v>
      </c>
      <c r="G32" s="225"/>
      <c r="H32" s="262"/>
      <c r="I32" s="225"/>
      <c r="J32" s="262"/>
      <c r="K32" s="262"/>
      <c r="L32" s="262"/>
      <c r="M32" s="225"/>
      <c r="N32" s="262"/>
      <c r="O32" s="262"/>
    </row>
    <row r="33" ht="20.25" customHeight="1" spans="1:15">
      <c r="A33" s="247" t="s">
        <v>118</v>
      </c>
      <c r="B33" s="247" t="s">
        <v>119</v>
      </c>
      <c r="C33" s="245">
        <v>3738000</v>
      </c>
      <c r="D33" s="245">
        <v>3738000</v>
      </c>
      <c r="E33" s="245"/>
      <c r="F33" s="245">
        <v>3738000</v>
      </c>
      <c r="G33" s="225"/>
      <c r="H33" s="262"/>
      <c r="I33" s="225"/>
      <c r="J33" s="262"/>
      <c r="K33" s="262"/>
      <c r="L33" s="262"/>
      <c r="M33" s="225"/>
      <c r="N33" s="262"/>
      <c r="O33" s="262"/>
    </row>
    <row r="34" ht="20.25" customHeight="1" spans="1:15">
      <c r="A34" s="246" t="s">
        <v>120</v>
      </c>
      <c r="B34" s="246" t="s">
        <v>121</v>
      </c>
      <c r="C34" s="245">
        <v>1480000</v>
      </c>
      <c r="D34" s="245">
        <v>1480000</v>
      </c>
      <c r="E34" s="245"/>
      <c r="F34" s="245">
        <v>1480000</v>
      </c>
      <c r="G34" s="225"/>
      <c r="H34" s="262"/>
      <c r="I34" s="225"/>
      <c r="J34" s="262"/>
      <c r="K34" s="262"/>
      <c r="L34" s="262"/>
      <c r="M34" s="225"/>
      <c r="N34" s="262"/>
      <c r="O34" s="262"/>
    </row>
    <row r="35" ht="20.25" customHeight="1" spans="1:15">
      <c r="A35" s="247" t="s">
        <v>122</v>
      </c>
      <c r="B35" s="247" t="s">
        <v>123</v>
      </c>
      <c r="C35" s="245">
        <v>780000</v>
      </c>
      <c r="D35" s="245">
        <v>780000</v>
      </c>
      <c r="E35" s="245"/>
      <c r="F35" s="245">
        <v>780000</v>
      </c>
      <c r="G35" s="225"/>
      <c r="H35" s="262"/>
      <c r="I35" s="225"/>
      <c r="J35" s="262"/>
      <c r="K35" s="262"/>
      <c r="L35" s="262"/>
      <c r="M35" s="225"/>
      <c r="N35" s="262"/>
      <c r="O35" s="262"/>
    </row>
    <row r="36" ht="20.25" customHeight="1" spans="1:15">
      <c r="A36" s="247" t="s">
        <v>124</v>
      </c>
      <c r="B36" s="247" t="s">
        <v>125</v>
      </c>
      <c r="C36" s="245">
        <v>700000</v>
      </c>
      <c r="D36" s="245">
        <v>700000</v>
      </c>
      <c r="E36" s="245"/>
      <c r="F36" s="245">
        <v>700000</v>
      </c>
      <c r="G36" s="225"/>
      <c r="H36" s="262"/>
      <c r="I36" s="225"/>
      <c r="J36" s="262"/>
      <c r="K36" s="262"/>
      <c r="L36" s="262"/>
      <c r="M36" s="225"/>
      <c r="N36" s="262"/>
      <c r="O36" s="262"/>
    </row>
    <row r="37" ht="20.25" customHeight="1" spans="1:15">
      <c r="A37" s="246" t="s">
        <v>126</v>
      </c>
      <c r="B37" s="246" t="s">
        <v>127</v>
      </c>
      <c r="C37" s="245">
        <v>1263000</v>
      </c>
      <c r="D37" s="245">
        <v>1263000</v>
      </c>
      <c r="E37" s="245"/>
      <c r="F37" s="245">
        <v>1263000</v>
      </c>
      <c r="G37" s="225"/>
      <c r="H37" s="262"/>
      <c r="I37" s="225"/>
      <c r="J37" s="262"/>
      <c r="K37" s="262"/>
      <c r="L37" s="262"/>
      <c r="M37" s="225"/>
      <c r="N37" s="262"/>
      <c r="O37" s="262"/>
    </row>
    <row r="38" ht="20.25" customHeight="1" spans="1:15">
      <c r="A38" s="247" t="s">
        <v>128</v>
      </c>
      <c r="B38" s="247" t="s">
        <v>129</v>
      </c>
      <c r="C38" s="245">
        <v>1263000</v>
      </c>
      <c r="D38" s="245">
        <v>1263000</v>
      </c>
      <c r="E38" s="245"/>
      <c r="F38" s="245">
        <v>1263000</v>
      </c>
      <c r="G38" s="225"/>
      <c r="H38" s="262"/>
      <c r="I38" s="225"/>
      <c r="J38" s="262"/>
      <c r="K38" s="262"/>
      <c r="L38" s="262"/>
      <c r="M38" s="225"/>
      <c r="N38" s="262"/>
      <c r="O38" s="262"/>
    </row>
    <row r="39" ht="20.25" customHeight="1" spans="1:15">
      <c r="A39" s="246" t="s">
        <v>130</v>
      </c>
      <c r="B39" s="246" t="s">
        <v>131</v>
      </c>
      <c r="C39" s="245">
        <v>637700</v>
      </c>
      <c r="D39" s="245">
        <v>637700</v>
      </c>
      <c r="E39" s="245"/>
      <c r="F39" s="245">
        <v>637700</v>
      </c>
      <c r="G39" s="225"/>
      <c r="H39" s="262"/>
      <c r="I39" s="225"/>
      <c r="J39" s="262"/>
      <c r="K39" s="262"/>
      <c r="L39" s="262"/>
      <c r="M39" s="225"/>
      <c r="N39" s="262"/>
      <c r="O39" s="262"/>
    </row>
    <row r="40" ht="20.25" customHeight="1" spans="1:15">
      <c r="A40" s="247" t="s">
        <v>132</v>
      </c>
      <c r="B40" s="247" t="s">
        <v>133</v>
      </c>
      <c r="C40" s="245">
        <v>637700</v>
      </c>
      <c r="D40" s="245">
        <v>637700</v>
      </c>
      <c r="E40" s="245"/>
      <c r="F40" s="245">
        <v>637700</v>
      </c>
      <c r="G40" s="225"/>
      <c r="H40" s="262"/>
      <c r="I40" s="225"/>
      <c r="J40" s="262"/>
      <c r="K40" s="262"/>
      <c r="L40" s="262"/>
      <c r="M40" s="225"/>
      <c r="N40" s="262"/>
      <c r="O40" s="262"/>
    </row>
    <row r="41" ht="20.25" customHeight="1" spans="1:15">
      <c r="A41" s="186" t="s">
        <v>134</v>
      </c>
      <c r="B41" s="186" t="s">
        <v>135</v>
      </c>
      <c r="C41" s="245">
        <v>519070.35</v>
      </c>
      <c r="D41" s="245">
        <v>519070.35</v>
      </c>
      <c r="E41" s="245">
        <v>519070.35</v>
      </c>
      <c r="F41" s="245"/>
      <c r="G41" s="225"/>
      <c r="H41" s="262"/>
      <c r="I41" s="225"/>
      <c r="J41" s="262"/>
      <c r="K41" s="262"/>
      <c r="L41" s="262"/>
      <c r="M41" s="225"/>
      <c r="N41" s="262"/>
      <c r="O41" s="262"/>
    </row>
    <row r="42" ht="20.25" customHeight="1" spans="1:15">
      <c r="A42" s="246" t="s">
        <v>136</v>
      </c>
      <c r="B42" s="246" t="s">
        <v>137</v>
      </c>
      <c r="C42" s="245">
        <v>519070.35</v>
      </c>
      <c r="D42" s="245">
        <v>519070.35</v>
      </c>
      <c r="E42" s="245">
        <v>519070.35</v>
      </c>
      <c r="F42" s="245"/>
      <c r="G42" s="225"/>
      <c r="H42" s="262"/>
      <c r="I42" s="225"/>
      <c r="J42" s="262"/>
      <c r="K42" s="262"/>
      <c r="L42" s="262"/>
      <c r="M42" s="225"/>
      <c r="N42" s="262"/>
      <c r="O42" s="262"/>
    </row>
    <row r="43" ht="20.25" customHeight="1" spans="1:15">
      <c r="A43" s="247" t="s">
        <v>138</v>
      </c>
      <c r="B43" s="247" t="s">
        <v>139</v>
      </c>
      <c r="C43" s="245">
        <v>120263.43</v>
      </c>
      <c r="D43" s="245">
        <v>120263.43</v>
      </c>
      <c r="E43" s="245">
        <v>120263.43</v>
      </c>
      <c r="F43" s="245"/>
      <c r="G43" s="225"/>
      <c r="H43" s="262"/>
      <c r="I43" s="225"/>
      <c r="J43" s="262"/>
      <c r="K43" s="262"/>
      <c r="L43" s="262"/>
      <c r="M43" s="225"/>
      <c r="N43" s="262"/>
      <c r="O43" s="262"/>
    </row>
    <row r="44" ht="20.25" customHeight="1" spans="1:15">
      <c r="A44" s="247" t="s">
        <v>140</v>
      </c>
      <c r="B44" s="247" t="s">
        <v>141</v>
      </c>
      <c r="C44" s="245">
        <v>132778.75</v>
      </c>
      <c r="D44" s="245">
        <v>132778.75</v>
      </c>
      <c r="E44" s="245">
        <v>132778.75</v>
      </c>
      <c r="F44" s="245"/>
      <c r="G44" s="225"/>
      <c r="H44" s="262"/>
      <c r="I44" s="225"/>
      <c r="J44" s="262"/>
      <c r="K44" s="262"/>
      <c r="L44" s="262"/>
      <c r="M44" s="225"/>
      <c r="N44" s="262"/>
      <c r="O44" s="262"/>
    </row>
    <row r="45" ht="20.25" customHeight="1" spans="1:15">
      <c r="A45" s="247" t="s">
        <v>142</v>
      </c>
      <c r="B45" s="247" t="s">
        <v>143</v>
      </c>
      <c r="C45" s="245">
        <v>231154.46</v>
      </c>
      <c r="D45" s="245">
        <v>231154.46</v>
      </c>
      <c r="E45" s="245">
        <v>231154.46</v>
      </c>
      <c r="F45" s="245"/>
      <c r="G45" s="225"/>
      <c r="H45" s="262"/>
      <c r="I45" s="225"/>
      <c r="J45" s="262"/>
      <c r="K45" s="262"/>
      <c r="L45" s="262"/>
      <c r="M45" s="225"/>
      <c r="N45" s="262"/>
      <c r="O45" s="262"/>
    </row>
    <row r="46" ht="20.25" customHeight="1" spans="1:15">
      <c r="A46" s="247" t="s">
        <v>144</v>
      </c>
      <c r="B46" s="247" t="s">
        <v>145</v>
      </c>
      <c r="C46" s="245">
        <v>34873.71</v>
      </c>
      <c r="D46" s="245">
        <v>34873.71</v>
      </c>
      <c r="E46" s="245">
        <v>34873.71</v>
      </c>
      <c r="F46" s="245"/>
      <c r="G46" s="225"/>
      <c r="H46" s="262"/>
      <c r="I46" s="225"/>
      <c r="J46" s="262"/>
      <c r="K46" s="262"/>
      <c r="L46" s="262"/>
      <c r="M46" s="225"/>
      <c r="N46" s="262"/>
      <c r="O46" s="262"/>
    </row>
    <row r="47" ht="20.25" customHeight="1" spans="1:15">
      <c r="A47" s="186" t="s">
        <v>146</v>
      </c>
      <c r="B47" s="186" t="s">
        <v>147</v>
      </c>
      <c r="C47" s="245">
        <v>389640</v>
      </c>
      <c r="D47" s="245">
        <v>389640</v>
      </c>
      <c r="E47" s="245">
        <v>389640</v>
      </c>
      <c r="F47" s="245"/>
      <c r="G47" s="225"/>
      <c r="H47" s="262"/>
      <c r="I47" s="225"/>
      <c r="J47" s="262"/>
      <c r="K47" s="262"/>
      <c r="L47" s="262"/>
      <c r="M47" s="225"/>
      <c r="N47" s="262"/>
      <c r="O47" s="262"/>
    </row>
    <row r="48" ht="20.25" customHeight="1" spans="1:15">
      <c r="A48" s="246" t="s">
        <v>148</v>
      </c>
      <c r="B48" s="246" t="s">
        <v>149</v>
      </c>
      <c r="C48" s="245">
        <v>389640</v>
      </c>
      <c r="D48" s="245">
        <v>389640</v>
      </c>
      <c r="E48" s="245">
        <v>389640</v>
      </c>
      <c r="F48" s="245"/>
      <c r="G48" s="225"/>
      <c r="H48" s="262"/>
      <c r="I48" s="225"/>
      <c r="J48" s="262"/>
      <c r="K48" s="262"/>
      <c r="L48" s="262"/>
      <c r="M48" s="225"/>
      <c r="N48" s="262"/>
      <c r="O48" s="262"/>
    </row>
    <row r="49" ht="20.25" customHeight="1" spans="1:15">
      <c r="A49" s="247" t="s">
        <v>150</v>
      </c>
      <c r="B49" s="247" t="s">
        <v>151</v>
      </c>
      <c r="C49" s="245">
        <v>389640</v>
      </c>
      <c r="D49" s="245">
        <v>389640</v>
      </c>
      <c r="E49" s="245">
        <v>389640</v>
      </c>
      <c r="F49" s="245"/>
      <c r="G49" s="225"/>
      <c r="H49" s="262"/>
      <c r="I49" s="225"/>
      <c r="J49" s="262"/>
      <c r="K49" s="262"/>
      <c r="L49" s="262"/>
      <c r="M49" s="225"/>
      <c r="N49" s="262"/>
      <c r="O49" s="262"/>
    </row>
    <row r="50" ht="17.25" customHeight="1" spans="1:15">
      <c r="A50" s="263" t="s">
        <v>152</v>
      </c>
      <c r="B50" s="263"/>
      <c r="C50" s="245">
        <v>43856507.33</v>
      </c>
      <c r="D50" s="245">
        <v>43856507.33</v>
      </c>
      <c r="E50" s="245">
        <v>5685607.33</v>
      </c>
      <c r="F50" s="245">
        <v>38170900</v>
      </c>
      <c r="G50" s="225"/>
      <c r="H50" s="262"/>
      <c r="I50" s="262"/>
      <c r="J50" s="262"/>
      <c r="K50" s="262"/>
      <c r="L50" s="262"/>
      <c r="M50" s="262"/>
      <c r="N50" s="262"/>
      <c r="O50" s="262"/>
    </row>
  </sheetData>
  <mergeCells count="11">
    <mergeCell ref="A2:O2"/>
    <mergeCell ref="A3:L3"/>
    <mergeCell ref="D4:F4"/>
    <mergeCell ref="J4:O4"/>
    <mergeCell ref="A50:B50"/>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45"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workbookViewId="0">
      <selection activeCell="B11" sqref="B11"/>
    </sheetView>
  </sheetViews>
  <sheetFormatPr defaultColWidth="10.6666666666667" defaultRowHeight="14.25" customHeight="1" outlineLevelCol="3"/>
  <cols>
    <col min="1" max="1" width="57.5" style="42" customWidth="1"/>
    <col min="2" max="2" width="45.3333333333333" style="42" customWidth="1"/>
    <col min="3" max="3" width="56.6666666666667" style="42" customWidth="1"/>
    <col min="4" max="4" width="42.5" style="42" customWidth="1"/>
    <col min="5" max="16384" width="10.6666666666667" style="26" customWidth="1"/>
  </cols>
  <sheetData>
    <row r="1" customHeight="1" spans="1:4">
      <c r="A1" s="51"/>
      <c r="B1" s="51"/>
      <c r="C1" s="51"/>
      <c r="D1" s="4" t="s">
        <v>153</v>
      </c>
    </row>
    <row r="2" ht="57" customHeight="1" spans="1:4">
      <c r="A2" s="63" t="s">
        <v>154</v>
      </c>
      <c r="B2" s="248"/>
      <c r="C2" s="248"/>
      <c r="D2" s="248"/>
    </row>
    <row r="3" ht="17.25" customHeight="1" spans="1:4">
      <c r="A3" s="6" t="s">
        <v>27</v>
      </c>
      <c r="B3" s="249"/>
      <c r="C3" s="249"/>
      <c r="D3" s="8" t="s">
        <v>2</v>
      </c>
    </row>
    <row r="4" ht="19.5" customHeight="1" spans="1:4">
      <c r="A4" s="11" t="s">
        <v>3</v>
      </c>
      <c r="B4" s="13"/>
      <c r="C4" s="11" t="s">
        <v>4</v>
      </c>
      <c r="D4" s="13"/>
    </row>
    <row r="5" ht="21.75" customHeight="1" spans="1:4">
      <c r="A5" s="31" t="s">
        <v>5</v>
      </c>
      <c r="B5" s="213" t="s">
        <v>155</v>
      </c>
      <c r="C5" s="31" t="s">
        <v>156</v>
      </c>
      <c r="D5" s="213" t="s">
        <v>155</v>
      </c>
    </row>
    <row r="6" ht="17.25" customHeight="1" spans="1:4">
      <c r="A6" s="15"/>
      <c r="B6" s="35"/>
      <c r="C6" s="15"/>
      <c r="D6" s="35"/>
    </row>
    <row r="7" ht="17.25" customHeight="1" spans="1:4">
      <c r="A7" s="250" t="s">
        <v>157</v>
      </c>
      <c r="B7" s="216">
        <v>43856507.33</v>
      </c>
      <c r="C7" s="250" t="s">
        <v>158</v>
      </c>
      <c r="D7" s="251">
        <v>43856507.33</v>
      </c>
    </row>
    <row r="8" ht="17.25" customHeight="1" spans="1:4">
      <c r="A8" s="250" t="s">
        <v>159</v>
      </c>
      <c r="B8" s="216">
        <v>43856507.33</v>
      </c>
      <c r="C8" s="250" t="s">
        <v>160</v>
      </c>
      <c r="D8" s="216">
        <v>3000</v>
      </c>
    </row>
    <row r="9" ht="17.25" customHeight="1" spans="1:4">
      <c r="A9" s="250" t="s">
        <v>161</v>
      </c>
      <c r="B9" s="252"/>
      <c r="C9" s="250" t="s">
        <v>162</v>
      </c>
      <c r="D9" s="216"/>
    </row>
    <row r="10" ht="17.25" customHeight="1" spans="1:4">
      <c r="A10" s="250" t="s">
        <v>163</v>
      </c>
      <c r="B10" s="252"/>
      <c r="C10" s="250" t="s">
        <v>164</v>
      </c>
      <c r="D10" s="216"/>
    </row>
    <row r="11" ht="17.25" customHeight="1" spans="1:4">
      <c r="A11" s="250" t="s">
        <v>165</v>
      </c>
      <c r="B11" s="252"/>
      <c r="C11" s="250" t="s">
        <v>166</v>
      </c>
      <c r="D11" s="252"/>
    </row>
    <row r="12" ht="17.25" customHeight="1" spans="1:4">
      <c r="A12" s="250" t="s">
        <v>159</v>
      </c>
      <c r="B12" s="253"/>
      <c r="C12" s="250" t="s">
        <v>167</v>
      </c>
      <c r="D12" s="216"/>
    </row>
    <row r="13" customHeight="1" spans="1:4">
      <c r="A13" s="250" t="s">
        <v>161</v>
      </c>
      <c r="B13" s="253"/>
      <c r="C13" s="250" t="s">
        <v>168</v>
      </c>
      <c r="D13" s="254"/>
    </row>
    <row r="14" customHeight="1" spans="1:4">
      <c r="A14" s="250" t="s">
        <v>163</v>
      </c>
      <c r="B14" s="253"/>
      <c r="C14" s="250" t="s">
        <v>169</v>
      </c>
      <c r="D14" s="254"/>
    </row>
    <row r="15" customHeight="1" spans="1:4">
      <c r="A15" s="69"/>
      <c r="B15" s="253"/>
      <c r="C15" s="250" t="s">
        <v>170</v>
      </c>
      <c r="D15" s="216">
        <v>42944796.98</v>
      </c>
    </row>
    <row r="16" customHeight="1" spans="1:4">
      <c r="A16" s="69"/>
      <c r="B16" s="253"/>
      <c r="C16" s="250" t="s">
        <v>171</v>
      </c>
      <c r="D16" s="216">
        <v>519070.35</v>
      </c>
    </row>
    <row r="17" customHeight="1" spans="1:4">
      <c r="A17" s="69"/>
      <c r="B17" s="253"/>
      <c r="C17" s="250" t="s">
        <v>172</v>
      </c>
      <c r="D17" s="252"/>
    </row>
    <row r="18" customHeight="1" spans="1:4">
      <c r="A18" s="69"/>
      <c r="B18" s="253"/>
      <c r="C18" s="250" t="s">
        <v>173</v>
      </c>
      <c r="D18" s="216"/>
    </row>
    <row r="19" customHeight="1" spans="1:4">
      <c r="A19" s="69"/>
      <c r="B19" s="253"/>
      <c r="C19" s="250" t="s">
        <v>174</v>
      </c>
      <c r="D19" s="254"/>
    </row>
    <row r="20" customHeight="1" spans="1:4">
      <c r="A20" s="69"/>
      <c r="B20" s="253"/>
      <c r="C20" s="250" t="s">
        <v>175</v>
      </c>
      <c r="D20" s="254"/>
    </row>
    <row r="21" customHeight="1" spans="1:4">
      <c r="A21" s="69"/>
      <c r="B21" s="253"/>
      <c r="C21" s="255" t="s">
        <v>176</v>
      </c>
      <c r="D21" s="254"/>
    </row>
    <row r="22" customHeight="1" spans="1:4">
      <c r="A22" s="69"/>
      <c r="B22" s="253"/>
      <c r="C22" s="255" t="s">
        <v>177</v>
      </c>
      <c r="D22" s="254"/>
    </row>
    <row r="23" customHeight="1" spans="1:4">
      <c r="A23" s="69"/>
      <c r="B23" s="253"/>
      <c r="C23" s="255" t="s">
        <v>178</v>
      </c>
      <c r="D23" s="254"/>
    </row>
    <row r="24" customHeight="1" spans="1:4">
      <c r="A24" s="69"/>
      <c r="B24" s="253"/>
      <c r="C24" s="255" t="s">
        <v>179</v>
      </c>
      <c r="D24" s="254"/>
    </row>
    <row r="25" customHeight="1" spans="1:4">
      <c r="A25" s="69"/>
      <c r="B25" s="253"/>
      <c r="C25" s="255" t="s">
        <v>180</v>
      </c>
      <c r="D25" s="254"/>
    </row>
    <row r="26" customHeight="1" spans="1:4">
      <c r="A26" s="69"/>
      <c r="B26" s="253"/>
      <c r="C26" s="255" t="s">
        <v>181</v>
      </c>
      <c r="D26" s="216">
        <v>389640</v>
      </c>
    </row>
    <row r="27" customHeight="1" spans="1:4">
      <c r="A27" s="69"/>
      <c r="B27" s="253"/>
      <c r="C27" s="255" t="s">
        <v>182</v>
      </c>
      <c r="D27" s="254"/>
    </row>
    <row r="28" customHeight="1" spans="1:4">
      <c r="A28" s="69"/>
      <c r="B28" s="253"/>
      <c r="C28" s="255" t="s">
        <v>183</v>
      </c>
      <c r="D28" s="254"/>
    </row>
    <row r="29" customHeight="1" spans="1:4">
      <c r="A29" s="69"/>
      <c r="B29" s="253"/>
      <c r="C29" s="255" t="s">
        <v>184</v>
      </c>
      <c r="D29" s="254"/>
    </row>
    <row r="30" customHeight="1" spans="1:4">
      <c r="A30" s="69"/>
      <c r="B30" s="253"/>
      <c r="C30" s="255" t="s">
        <v>185</v>
      </c>
      <c r="D30" s="254"/>
    </row>
    <row r="31" customHeight="1" spans="1:4">
      <c r="A31" s="69"/>
      <c r="B31" s="253"/>
      <c r="C31" s="255" t="s">
        <v>186</v>
      </c>
      <c r="D31" s="254"/>
    </row>
    <row r="32" customHeight="1" spans="1:4">
      <c r="A32" s="69"/>
      <c r="B32" s="253"/>
      <c r="C32" s="255" t="s">
        <v>187</v>
      </c>
      <c r="D32" s="254"/>
    </row>
    <row r="33" customHeight="1" spans="1:4">
      <c r="A33" s="69"/>
      <c r="B33" s="253"/>
      <c r="C33" s="255" t="s">
        <v>188</v>
      </c>
      <c r="D33" s="254"/>
    </row>
    <row r="34" customHeight="1" spans="1:4">
      <c r="A34" s="69"/>
      <c r="B34" s="253"/>
      <c r="C34" s="250" t="s">
        <v>189</v>
      </c>
      <c r="D34" s="254"/>
    </row>
    <row r="35" ht="17.25" customHeight="1" spans="1:4">
      <c r="A35" s="256" t="s">
        <v>190</v>
      </c>
      <c r="B35" s="257">
        <v>43856507.33</v>
      </c>
      <c r="C35" s="258" t="s">
        <v>23</v>
      </c>
      <c r="D35" s="257">
        <v>43856507.33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0"/>
  <sheetViews>
    <sheetView workbookViewId="0">
      <selection activeCell="C13" sqref="C13"/>
    </sheetView>
  </sheetViews>
  <sheetFormatPr defaultColWidth="10.6666666666667" defaultRowHeight="14.25" customHeight="1" outlineLevelCol="6"/>
  <cols>
    <col min="1" max="1" width="19.8333333333333" style="145" customWidth="1"/>
    <col min="2" max="2" width="51.3333333333333" style="145" customWidth="1"/>
    <col min="3" max="3" width="28.3333333333333" style="2" customWidth="1"/>
    <col min="4" max="4" width="19.3333333333333" style="2" customWidth="1"/>
    <col min="5" max="7" width="28.3333333333333" style="2" customWidth="1"/>
    <col min="8" max="16384" width="10.6666666666667" style="2" customWidth="1"/>
  </cols>
  <sheetData>
    <row r="1" customHeight="1" spans="4:7">
      <c r="D1" s="3"/>
      <c r="F1" s="75"/>
      <c r="G1" s="4" t="s">
        <v>191</v>
      </c>
    </row>
    <row r="2" ht="39" customHeight="1" spans="1:7">
      <c r="A2" s="151" t="s">
        <v>192</v>
      </c>
      <c r="B2" s="151"/>
      <c r="C2" s="151"/>
      <c r="D2" s="151"/>
      <c r="E2" s="151"/>
      <c r="F2" s="151"/>
      <c r="G2" s="151"/>
    </row>
    <row r="3" ht="18" customHeight="1" spans="1:7">
      <c r="A3" s="6" t="s">
        <v>27</v>
      </c>
      <c r="F3" s="149"/>
      <c r="G3" s="8" t="s">
        <v>2</v>
      </c>
    </row>
    <row r="4" ht="20.25" customHeight="1" spans="1:7">
      <c r="A4" s="240" t="s">
        <v>193</v>
      </c>
      <c r="B4" s="241"/>
      <c r="C4" s="213" t="s">
        <v>31</v>
      </c>
      <c r="D4" s="211" t="s">
        <v>54</v>
      </c>
      <c r="E4" s="12"/>
      <c r="F4" s="13"/>
      <c r="G4" s="242" t="s">
        <v>55</v>
      </c>
    </row>
    <row r="5" ht="20.25" customHeight="1" spans="1:7">
      <c r="A5" s="243" t="s">
        <v>51</v>
      </c>
      <c r="B5" s="243" t="s">
        <v>52</v>
      </c>
      <c r="C5" s="15"/>
      <c r="D5" s="17" t="s">
        <v>33</v>
      </c>
      <c r="E5" s="17" t="s">
        <v>194</v>
      </c>
      <c r="F5" s="17" t="s">
        <v>195</v>
      </c>
      <c r="G5" s="244"/>
    </row>
    <row r="6" ht="13.5" customHeight="1" spans="1:7">
      <c r="A6" s="243" t="s">
        <v>61</v>
      </c>
      <c r="B6" s="243" t="s">
        <v>62</v>
      </c>
      <c r="C6" s="243" t="s">
        <v>63</v>
      </c>
      <c r="D6" s="17"/>
      <c r="E6" s="243" t="s">
        <v>64</v>
      </c>
      <c r="F6" s="243" t="s">
        <v>65</v>
      </c>
      <c r="G6" s="243" t="s">
        <v>66</v>
      </c>
    </row>
    <row r="7" ht="18" customHeight="1" spans="1:7">
      <c r="A7" s="186" t="s">
        <v>67</v>
      </c>
      <c r="B7" s="186" t="s">
        <v>68</v>
      </c>
      <c r="C7" s="245">
        <v>3000</v>
      </c>
      <c r="D7" s="245">
        <v>3000</v>
      </c>
      <c r="E7" s="25"/>
      <c r="F7" s="25"/>
      <c r="G7" s="245">
        <v>3000</v>
      </c>
    </row>
    <row r="8" ht="18" customHeight="1" spans="1:7">
      <c r="A8" s="246" t="s">
        <v>69</v>
      </c>
      <c r="B8" s="246" t="s">
        <v>70</v>
      </c>
      <c r="C8" s="245">
        <v>3000</v>
      </c>
      <c r="D8" s="245">
        <v>3000</v>
      </c>
      <c r="E8" s="25"/>
      <c r="F8" s="25"/>
      <c r="G8" s="245">
        <v>3000</v>
      </c>
    </row>
    <row r="9" ht="18" customHeight="1" spans="1:7">
      <c r="A9" s="247" t="s">
        <v>71</v>
      </c>
      <c r="B9" s="247" t="s">
        <v>70</v>
      </c>
      <c r="C9" s="245">
        <v>3000</v>
      </c>
      <c r="D9" s="245">
        <v>3000</v>
      </c>
      <c r="E9" s="25"/>
      <c r="F9" s="25"/>
      <c r="G9" s="245">
        <v>3000</v>
      </c>
    </row>
    <row r="10" ht="18" customHeight="1" spans="1:7">
      <c r="A10" s="186" t="s">
        <v>72</v>
      </c>
      <c r="B10" s="186" t="s">
        <v>73</v>
      </c>
      <c r="C10" s="245">
        <v>42944796.98</v>
      </c>
      <c r="D10" s="245">
        <v>42944796.98</v>
      </c>
      <c r="E10" s="25">
        <f>E11+E22+E24+E17+E29+E31+E34+E37+E39</f>
        <v>4436018.5</v>
      </c>
      <c r="F10" s="25">
        <f>F11+F17+F22+F29+F34+F37+F39</f>
        <v>340878.48</v>
      </c>
      <c r="G10" s="25">
        <f>G11+G17+G22+G24+G29+G31+G34+G37+G39</f>
        <v>38167900</v>
      </c>
    </row>
    <row r="11" ht="18" customHeight="1" spans="1:7">
      <c r="A11" s="246" t="s">
        <v>74</v>
      </c>
      <c r="B11" s="246" t="s">
        <v>75</v>
      </c>
      <c r="C11" s="245">
        <v>5372104.82</v>
      </c>
      <c r="D11" s="245">
        <v>5372104.82</v>
      </c>
      <c r="E11" s="25">
        <f>E12+E13+E14+E15+E16</f>
        <v>3458626.34</v>
      </c>
      <c r="F11" s="25">
        <f>F12+F13</f>
        <v>320478.48</v>
      </c>
      <c r="G11" s="25">
        <f>G12+G13+G14+G15+G16</f>
        <v>1593000</v>
      </c>
    </row>
    <row r="12" ht="18" customHeight="1" spans="1:7">
      <c r="A12" s="247" t="s">
        <v>76</v>
      </c>
      <c r="B12" s="247" t="s">
        <v>77</v>
      </c>
      <c r="C12" s="245">
        <v>1962922.01</v>
      </c>
      <c r="D12" s="245">
        <v>1962922.01</v>
      </c>
      <c r="E12" s="25">
        <v>1723638.41</v>
      </c>
      <c r="F12" s="25">
        <v>167283.6</v>
      </c>
      <c r="G12" s="25">
        <v>72000</v>
      </c>
    </row>
    <row r="13" ht="18" customHeight="1" spans="1:7">
      <c r="A13" s="247" t="s">
        <v>78</v>
      </c>
      <c r="B13" s="247" t="s">
        <v>79</v>
      </c>
      <c r="C13" s="245">
        <v>1780542.81</v>
      </c>
      <c r="D13" s="245">
        <v>1780542.81</v>
      </c>
      <c r="E13" s="25">
        <v>1627347.93</v>
      </c>
      <c r="F13" s="25">
        <v>153194.88</v>
      </c>
      <c r="G13" s="25"/>
    </row>
    <row r="14" ht="18" customHeight="1" spans="1:7">
      <c r="A14" s="247" t="s">
        <v>80</v>
      </c>
      <c r="B14" s="247" t="s">
        <v>81</v>
      </c>
      <c r="C14" s="245">
        <v>414200</v>
      </c>
      <c r="D14" s="245">
        <v>414200</v>
      </c>
      <c r="E14" s="25"/>
      <c r="F14" s="25"/>
      <c r="G14" s="25">
        <v>414200</v>
      </c>
    </row>
    <row r="15" ht="18" customHeight="1" spans="1:7">
      <c r="A15" s="247" t="s">
        <v>82</v>
      </c>
      <c r="B15" s="247" t="s">
        <v>83</v>
      </c>
      <c r="C15" s="245">
        <v>100000</v>
      </c>
      <c r="D15" s="245">
        <v>100000</v>
      </c>
      <c r="E15" s="25"/>
      <c r="F15" s="25"/>
      <c r="G15" s="25">
        <v>100000</v>
      </c>
    </row>
    <row r="16" ht="18" customHeight="1" spans="1:7">
      <c r="A16" s="247" t="s">
        <v>84</v>
      </c>
      <c r="B16" s="247" t="s">
        <v>85</v>
      </c>
      <c r="C16" s="245">
        <v>1114440</v>
      </c>
      <c r="D16" s="245">
        <v>1114440</v>
      </c>
      <c r="E16" s="25">
        <v>107640</v>
      </c>
      <c r="F16" s="25"/>
      <c r="G16" s="25">
        <v>1006800</v>
      </c>
    </row>
    <row r="17" ht="18" customHeight="1" spans="1:7">
      <c r="A17" s="246" t="s">
        <v>86</v>
      </c>
      <c r="B17" s="246" t="s">
        <v>87</v>
      </c>
      <c r="C17" s="245">
        <v>1149792.16</v>
      </c>
      <c r="D17" s="245">
        <v>1149792.16</v>
      </c>
      <c r="E17" s="25">
        <f>E18+E19+E20+E21</f>
        <v>977392.16</v>
      </c>
      <c r="F17" s="25">
        <f>F18+F19+F20</f>
        <v>20400</v>
      </c>
      <c r="G17" s="25">
        <f>G18+G19+G20+G21</f>
        <v>152000</v>
      </c>
    </row>
    <row r="18" ht="18" customHeight="1" spans="1:7">
      <c r="A18" s="247" t="s">
        <v>88</v>
      </c>
      <c r="B18" s="247" t="s">
        <v>89</v>
      </c>
      <c r="C18" s="245">
        <v>405000</v>
      </c>
      <c r="D18" s="245">
        <v>405000</v>
      </c>
      <c r="E18" s="25">
        <v>388800</v>
      </c>
      <c r="F18" s="25">
        <v>16200</v>
      </c>
      <c r="G18" s="25"/>
    </row>
    <row r="19" ht="18" customHeight="1" spans="1:7">
      <c r="A19" s="247" t="s">
        <v>90</v>
      </c>
      <c r="B19" s="247" t="s">
        <v>91</v>
      </c>
      <c r="C19" s="245">
        <v>105000</v>
      </c>
      <c r="D19" s="245">
        <v>105000</v>
      </c>
      <c r="E19" s="25">
        <v>100800</v>
      </c>
      <c r="F19" s="25">
        <v>4200</v>
      </c>
      <c r="G19" s="25"/>
    </row>
    <row r="20" ht="18" customHeight="1" spans="1:7">
      <c r="A20" s="247" t="s">
        <v>92</v>
      </c>
      <c r="B20" s="247" t="s">
        <v>93</v>
      </c>
      <c r="C20" s="245">
        <v>487792.16</v>
      </c>
      <c r="D20" s="245">
        <v>487792.16</v>
      </c>
      <c r="E20" s="25">
        <v>487792.16</v>
      </c>
      <c r="F20" s="25"/>
      <c r="G20" s="25"/>
    </row>
    <row r="21" ht="18" customHeight="1" spans="1:7">
      <c r="A21" s="247" t="s">
        <v>94</v>
      </c>
      <c r="B21" s="247" t="s">
        <v>95</v>
      </c>
      <c r="C21" s="245">
        <v>152000</v>
      </c>
      <c r="D21" s="245">
        <v>152000</v>
      </c>
      <c r="E21" s="25"/>
      <c r="F21" s="25"/>
      <c r="G21" s="25">
        <v>152000</v>
      </c>
    </row>
    <row r="22" ht="18" customHeight="1" spans="1:7">
      <c r="A22" s="246" t="s">
        <v>96</v>
      </c>
      <c r="B22" s="246" t="s">
        <v>97</v>
      </c>
      <c r="C22" s="245">
        <v>38500</v>
      </c>
      <c r="D22" s="245">
        <v>38500</v>
      </c>
      <c r="E22" s="25"/>
      <c r="F22" s="25"/>
      <c r="G22" s="245">
        <v>38500</v>
      </c>
    </row>
    <row r="23" ht="18" customHeight="1" spans="1:7">
      <c r="A23" s="247" t="s">
        <v>98</v>
      </c>
      <c r="B23" s="247" t="s">
        <v>99</v>
      </c>
      <c r="C23" s="245">
        <v>38500</v>
      </c>
      <c r="D23" s="245">
        <v>38500</v>
      </c>
      <c r="E23" s="25"/>
      <c r="F23" s="25"/>
      <c r="G23" s="25">
        <v>38500</v>
      </c>
    </row>
    <row r="24" ht="18" customHeight="1" spans="1:7">
      <c r="A24" s="246" t="s">
        <v>100</v>
      </c>
      <c r="B24" s="246" t="s">
        <v>101</v>
      </c>
      <c r="C24" s="245">
        <v>18237500</v>
      </c>
      <c r="D24" s="245">
        <v>18237500</v>
      </c>
      <c r="E24" s="25"/>
      <c r="F24" s="25"/>
      <c r="G24" s="25">
        <f>G25+G26+G27+G28</f>
        <v>18237500</v>
      </c>
    </row>
    <row r="25" ht="18" customHeight="1" spans="1:7">
      <c r="A25" s="247" t="s">
        <v>102</v>
      </c>
      <c r="B25" s="247" t="s">
        <v>103</v>
      </c>
      <c r="C25" s="245">
        <v>393500</v>
      </c>
      <c r="D25" s="245">
        <v>393500</v>
      </c>
      <c r="E25" s="25"/>
      <c r="F25" s="25"/>
      <c r="G25" s="25">
        <v>393500</v>
      </c>
    </row>
    <row r="26" ht="18" customHeight="1" spans="1:7">
      <c r="A26" s="247" t="s">
        <v>104</v>
      </c>
      <c r="B26" s="247" t="s">
        <v>105</v>
      </c>
      <c r="C26" s="245">
        <v>17388000</v>
      </c>
      <c r="D26" s="245">
        <v>17388000</v>
      </c>
      <c r="E26" s="25"/>
      <c r="F26" s="25"/>
      <c r="G26" s="25">
        <v>17388000</v>
      </c>
    </row>
    <row r="27" ht="18" customHeight="1" spans="1:7">
      <c r="A27" s="247" t="s">
        <v>106</v>
      </c>
      <c r="B27" s="247" t="s">
        <v>107</v>
      </c>
      <c r="C27" s="245">
        <v>6000</v>
      </c>
      <c r="D27" s="245">
        <v>6000</v>
      </c>
      <c r="E27" s="25"/>
      <c r="F27" s="25"/>
      <c r="G27" s="25">
        <v>6000</v>
      </c>
    </row>
    <row r="28" ht="18" customHeight="1" spans="1:7">
      <c r="A28" s="247" t="s">
        <v>108</v>
      </c>
      <c r="B28" s="247" t="s">
        <v>109</v>
      </c>
      <c r="C28" s="245">
        <v>450000</v>
      </c>
      <c r="D28" s="245">
        <v>450000</v>
      </c>
      <c r="E28" s="25"/>
      <c r="F28" s="25"/>
      <c r="G28" s="25">
        <v>450000</v>
      </c>
    </row>
    <row r="29" ht="18" customHeight="1" spans="1:7">
      <c r="A29" s="246" t="s">
        <v>110</v>
      </c>
      <c r="B29" s="246" t="s">
        <v>111</v>
      </c>
      <c r="C29" s="245">
        <v>5209200</v>
      </c>
      <c r="D29" s="245">
        <v>5209200</v>
      </c>
      <c r="E29" s="25"/>
      <c r="F29" s="25"/>
      <c r="G29" s="25">
        <f>G30</f>
        <v>5209200</v>
      </c>
    </row>
    <row r="30" ht="18" customHeight="1" spans="1:7">
      <c r="A30" s="247" t="s">
        <v>112</v>
      </c>
      <c r="B30" s="247" t="s">
        <v>113</v>
      </c>
      <c r="C30" s="245">
        <v>5209200</v>
      </c>
      <c r="D30" s="245">
        <v>5209200</v>
      </c>
      <c r="E30" s="25"/>
      <c r="F30" s="25"/>
      <c r="G30" s="25">
        <v>5209200</v>
      </c>
    </row>
    <row r="31" ht="18" customHeight="1" spans="1:7">
      <c r="A31" s="246" t="s">
        <v>114</v>
      </c>
      <c r="B31" s="246" t="s">
        <v>115</v>
      </c>
      <c r="C31" s="245">
        <v>9557000</v>
      </c>
      <c r="D31" s="245">
        <v>9557000</v>
      </c>
      <c r="E31" s="25"/>
      <c r="F31" s="25"/>
      <c r="G31" s="25">
        <f>G32+G33</f>
        <v>9557000</v>
      </c>
    </row>
    <row r="32" ht="18" customHeight="1" spans="1:7">
      <c r="A32" s="247" t="s">
        <v>116</v>
      </c>
      <c r="B32" s="247" t="s">
        <v>117</v>
      </c>
      <c r="C32" s="245">
        <v>5819000</v>
      </c>
      <c r="D32" s="245">
        <v>5819000</v>
      </c>
      <c r="E32" s="25"/>
      <c r="F32" s="25"/>
      <c r="G32" s="25">
        <v>5819000</v>
      </c>
    </row>
    <row r="33" ht="18" customHeight="1" spans="1:7">
      <c r="A33" s="247" t="s">
        <v>118</v>
      </c>
      <c r="B33" s="247" t="s">
        <v>119</v>
      </c>
      <c r="C33" s="245">
        <v>3738000</v>
      </c>
      <c r="D33" s="245">
        <v>3738000</v>
      </c>
      <c r="E33" s="25"/>
      <c r="F33" s="25"/>
      <c r="G33" s="25">
        <v>3738000</v>
      </c>
    </row>
    <row r="34" ht="18" customHeight="1" spans="1:7">
      <c r="A34" s="246" t="s">
        <v>120</v>
      </c>
      <c r="B34" s="246" t="s">
        <v>121</v>
      </c>
      <c r="C34" s="245">
        <v>1480000</v>
      </c>
      <c r="D34" s="245">
        <v>1480000</v>
      </c>
      <c r="E34" s="25"/>
      <c r="F34" s="25"/>
      <c r="G34" s="25">
        <f>G35+G36</f>
        <v>1480000</v>
      </c>
    </row>
    <row r="35" ht="18" customHeight="1" spans="1:7">
      <c r="A35" s="247" t="s">
        <v>122</v>
      </c>
      <c r="B35" s="247" t="s">
        <v>123</v>
      </c>
      <c r="C35" s="245">
        <v>780000</v>
      </c>
      <c r="D35" s="245">
        <v>780000</v>
      </c>
      <c r="E35" s="25"/>
      <c r="F35" s="25"/>
      <c r="G35" s="25">
        <v>780000</v>
      </c>
    </row>
    <row r="36" ht="18" customHeight="1" spans="1:7">
      <c r="A36" s="247" t="s">
        <v>124</v>
      </c>
      <c r="B36" s="247" t="s">
        <v>125</v>
      </c>
      <c r="C36" s="245">
        <v>700000</v>
      </c>
      <c r="D36" s="245">
        <v>700000</v>
      </c>
      <c r="E36" s="25"/>
      <c r="F36" s="25"/>
      <c r="G36" s="25">
        <v>700000</v>
      </c>
    </row>
    <row r="37" ht="18" customHeight="1" spans="1:7">
      <c r="A37" s="246" t="s">
        <v>126</v>
      </c>
      <c r="B37" s="246" t="s">
        <v>127</v>
      </c>
      <c r="C37" s="245">
        <v>1263000</v>
      </c>
      <c r="D37" s="245">
        <v>1263000</v>
      </c>
      <c r="E37" s="25"/>
      <c r="F37" s="25"/>
      <c r="G37" s="25">
        <f>G38</f>
        <v>1263000</v>
      </c>
    </row>
    <row r="38" ht="18" customHeight="1" spans="1:7">
      <c r="A38" s="247" t="s">
        <v>128</v>
      </c>
      <c r="B38" s="247" t="s">
        <v>129</v>
      </c>
      <c r="C38" s="245">
        <v>1263000</v>
      </c>
      <c r="D38" s="245">
        <v>1263000</v>
      </c>
      <c r="E38" s="25"/>
      <c r="F38" s="25"/>
      <c r="G38" s="25">
        <v>1263000</v>
      </c>
    </row>
    <row r="39" ht="18" customHeight="1" spans="1:7">
      <c r="A39" s="246" t="s">
        <v>130</v>
      </c>
      <c r="B39" s="246" t="s">
        <v>131</v>
      </c>
      <c r="C39" s="245">
        <v>637700</v>
      </c>
      <c r="D39" s="245">
        <v>637700</v>
      </c>
      <c r="E39" s="25"/>
      <c r="F39" s="25"/>
      <c r="G39" s="25">
        <f>G40</f>
        <v>637700</v>
      </c>
    </row>
    <row r="40" ht="18" customHeight="1" spans="1:7">
      <c r="A40" s="247" t="s">
        <v>132</v>
      </c>
      <c r="B40" s="247" t="s">
        <v>133</v>
      </c>
      <c r="C40" s="245">
        <v>637700</v>
      </c>
      <c r="D40" s="245">
        <v>637700</v>
      </c>
      <c r="E40" s="25"/>
      <c r="F40" s="25"/>
      <c r="G40" s="25">
        <v>637700</v>
      </c>
    </row>
    <row r="41" ht="18" customHeight="1" spans="1:7">
      <c r="A41" s="186" t="s">
        <v>134</v>
      </c>
      <c r="B41" s="186" t="s">
        <v>135</v>
      </c>
      <c r="C41" s="245">
        <v>519070.35</v>
      </c>
      <c r="D41" s="245">
        <v>519070.35</v>
      </c>
      <c r="E41" s="25">
        <f>E42</f>
        <v>519070.35</v>
      </c>
      <c r="F41" s="25"/>
      <c r="G41" s="25"/>
    </row>
    <row r="42" ht="18" customHeight="1" spans="1:7">
      <c r="A42" s="246" t="s">
        <v>136</v>
      </c>
      <c r="B42" s="246" t="s">
        <v>137</v>
      </c>
      <c r="C42" s="245">
        <v>519070.35</v>
      </c>
      <c r="D42" s="245">
        <v>519070.35</v>
      </c>
      <c r="E42" s="25">
        <f>E43+E44+E45+E46</f>
        <v>519070.35</v>
      </c>
      <c r="F42" s="25"/>
      <c r="G42" s="25"/>
    </row>
    <row r="43" ht="18" customHeight="1" spans="1:7">
      <c r="A43" s="247" t="s">
        <v>138</v>
      </c>
      <c r="B43" s="247" t="s">
        <v>139</v>
      </c>
      <c r="C43" s="245">
        <v>120263.43</v>
      </c>
      <c r="D43" s="245">
        <v>120263.43</v>
      </c>
      <c r="E43" s="245">
        <v>120263.43</v>
      </c>
      <c r="F43" s="25"/>
      <c r="G43" s="25"/>
    </row>
    <row r="44" ht="18" customHeight="1" spans="1:7">
      <c r="A44" s="247" t="s">
        <v>140</v>
      </c>
      <c r="B44" s="247" t="s">
        <v>141</v>
      </c>
      <c r="C44" s="245">
        <v>132778.75</v>
      </c>
      <c r="D44" s="245">
        <v>132778.75</v>
      </c>
      <c r="E44" s="245">
        <v>132778.75</v>
      </c>
      <c r="F44" s="25"/>
      <c r="G44" s="25"/>
    </row>
    <row r="45" ht="18" customHeight="1" spans="1:7">
      <c r="A45" s="247" t="s">
        <v>142</v>
      </c>
      <c r="B45" s="247" t="s">
        <v>143</v>
      </c>
      <c r="C45" s="245">
        <v>231154.46</v>
      </c>
      <c r="D45" s="245">
        <v>231154.46</v>
      </c>
      <c r="E45" s="25">
        <v>231154.46</v>
      </c>
      <c r="F45" s="25"/>
      <c r="G45" s="25"/>
    </row>
    <row r="46" ht="18" customHeight="1" spans="1:7">
      <c r="A46" s="247" t="s">
        <v>144</v>
      </c>
      <c r="B46" s="247" t="s">
        <v>145</v>
      </c>
      <c r="C46" s="245">
        <v>34873.71</v>
      </c>
      <c r="D46" s="245">
        <v>34873.71</v>
      </c>
      <c r="E46" s="25">
        <v>34873.71</v>
      </c>
      <c r="F46" s="25"/>
      <c r="G46" s="25"/>
    </row>
    <row r="47" ht="18" customHeight="1" spans="1:7">
      <c r="A47" s="186" t="s">
        <v>146</v>
      </c>
      <c r="B47" s="186" t="s">
        <v>147</v>
      </c>
      <c r="C47" s="245">
        <v>389640</v>
      </c>
      <c r="D47" s="245">
        <v>389640</v>
      </c>
      <c r="E47" s="25">
        <v>389640</v>
      </c>
      <c r="F47" s="25"/>
      <c r="G47" s="25"/>
    </row>
    <row r="48" ht="18" customHeight="1" spans="1:7">
      <c r="A48" s="246" t="s">
        <v>148</v>
      </c>
      <c r="B48" s="246" t="s">
        <v>149</v>
      </c>
      <c r="C48" s="245">
        <v>389640</v>
      </c>
      <c r="D48" s="245">
        <v>389640</v>
      </c>
      <c r="E48" s="25">
        <v>389640</v>
      </c>
      <c r="F48" s="25"/>
      <c r="G48" s="25"/>
    </row>
    <row r="49" ht="18" customHeight="1" spans="1:7">
      <c r="A49" s="247" t="s">
        <v>150</v>
      </c>
      <c r="B49" s="247" t="s">
        <v>151</v>
      </c>
      <c r="C49" s="245">
        <v>389640</v>
      </c>
      <c r="D49" s="245">
        <v>389640</v>
      </c>
      <c r="E49" s="25">
        <v>389640</v>
      </c>
      <c r="F49" s="25"/>
      <c r="G49" s="25"/>
    </row>
    <row r="50" ht="18" customHeight="1" spans="1:7">
      <c r="A50" s="159" t="s">
        <v>152</v>
      </c>
      <c r="B50" s="161" t="s">
        <v>152</v>
      </c>
      <c r="C50" s="245">
        <v>43856507.33</v>
      </c>
      <c r="D50" s="245">
        <v>43856507.33</v>
      </c>
      <c r="E50" s="40">
        <f>E7+E10+E41+E47</f>
        <v>5344728.85</v>
      </c>
      <c r="F50" s="40">
        <f>F47+F41+F10+F7</f>
        <v>340878.48</v>
      </c>
      <c r="G50" s="40">
        <f>G47+G41+G10+G7</f>
        <v>38170900</v>
      </c>
    </row>
  </sheetData>
  <mergeCells count="7">
    <mergeCell ref="A2:G2"/>
    <mergeCell ref="A3:E3"/>
    <mergeCell ref="A4:B4"/>
    <mergeCell ref="D4:F4"/>
    <mergeCell ref="A50:B50"/>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8"/>
  <sheetViews>
    <sheetView topLeftCell="B1" workbookViewId="0">
      <selection activeCell="F19" sqref="F19"/>
    </sheetView>
  </sheetViews>
  <sheetFormatPr defaultColWidth="12.1888888888889" defaultRowHeight="14.25" customHeight="1" outlineLevelRow="7"/>
  <cols>
    <col min="1" max="1" width="36.5666666666667" style="61" customWidth="1"/>
    <col min="2" max="6" width="41.5666666666667" style="61" customWidth="1"/>
    <col min="7" max="16384" width="12.1888888888889" style="61"/>
  </cols>
  <sheetData>
    <row r="1" s="61" customFormat="1" customHeight="1" spans="1:6">
      <c r="A1" s="91"/>
      <c r="B1" s="91"/>
      <c r="C1" s="91"/>
      <c r="D1" s="91"/>
      <c r="E1" s="91"/>
      <c r="F1" s="91"/>
    </row>
    <row r="2" s="61" customFormat="1" ht="12" customHeight="1" spans="1:6">
      <c r="A2" s="228"/>
      <c r="B2" s="228"/>
      <c r="C2" s="92"/>
      <c r="F2" s="229" t="s">
        <v>196</v>
      </c>
    </row>
    <row r="3" s="61" customFormat="1" ht="25.5" customHeight="1" spans="1:6">
      <c r="A3" s="230" t="s">
        <v>197</v>
      </c>
      <c r="B3" s="230"/>
      <c r="C3" s="230"/>
      <c r="D3" s="230"/>
      <c r="E3" s="230"/>
      <c r="F3" s="230"/>
    </row>
    <row r="4" s="42" customFormat="1" ht="18.75" customHeight="1" spans="1:24">
      <c r="A4" s="231" t="s">
        <v>27</v>
      </c>
      <c r="B4" s="231"/>
      <c r="C4" s="231"/>
      <c r="D4" s="231"/>
      <c r="E4" s="231"/>
      <c r="F4" s="73" t="s">
        <v>198</v>
      </c>
      <c r="G4" s="231"/>
      <c r="H4" s="210"/>
      <c r="I4" s="210"/>
      <c r="J4" s="220"/>
      <c r="K4" s="210"/>
      <c r="L4" s="210"/>
      <c r="M4" s="210"/>
      <c r="N4" s="210"/>
      <c r="O4" s="220"/>
      <c r="P4" s="220"/>
      <c r="Q4" s="220"/>
      <c r="R4" s="210"/>
      <c r="V4" s="205"/>
      <c r="X4" s="73" t="s">
        <v>198</v>
      </c>
    </row>
    <row r="5" s="61" customFormat="1" ht="19.5" customHeight="1" spans="1:6">
      <c r="A5" s="99" t="s">
        <v>199</v>
      </c>
      <c r="B5" s="232" t="s">
        <v>200</v>
      </c>
      <c r="C5" s="233" t="s">
        <v>201</v>
      </c>
      <c r="D5" s="234"/>
      <c r="E5" s="235"/>
      <c r="F5" s="232" t="s">
        <v>202</v>
      </c>
    </row>
    <row r="6" s="61" customFormat="1" ht="19.5" customHeight="1" spans="1:6">
      <c r="A6" s="106"/>
      <c r="B6" s="134"/>
      <c r="C6" s="158" t="s">
        <v>33</v>
      </c>
      <c r="D6" s="158" t="s">
        <v>203</v>
      </c>
      <c r="E6" s="158" t="s">
        <v>204</v>
      </c>
      <c r="F6" s="134"/>
    </row>
    <row r="7" s="61" customFormat="1" ht="18.75" customHeight="1" spans="1:6">
      <c r="A7" s="236">
        <v>1</v>
      </c>
      <c r="B7" s="236">
        <v>2</v>
      </c>
      <c r="C7" s="237">
        <v>3</v>
      </c>
      <c r="D7" s="236">
        <v>4</v>
      </c>
      <c r="E7" s="236">
        <v>5</v>
      </c>
      <c r="F7" s="236">
        <v>6</v>
      </c>
    </row>
    <row r="8" s="227" customFormat="1" ht="18.75" customHeight="1" spans="1:6">
      <c r="A8" s="238">
        <v>53630</v>
      </c>
      <c r="B8" s="239"/>
      <c r="C8" s="238">
        <v>36000</v>
      </c>
      <c r="D8" s="239"/>
      <c r="E8" s="238">
        <v>36000</v>
      </c>
      <c r="F8" s="238">
        <v>17630</v>
      </c>
    </row>
  </sheetData>
  <mergeCells count="5">
    <mergeCell ref="A3:F3"/>
    <mergeCell ref="C5:E5"/>
    <mergeCell ref="A5:A6"/>
    <mergeCell ref="B5:B6"/>
    <mergeCell ref="F5:F6"/>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X45"/>
  <sheetViews>
    <sheetView workbookViewId="0">
      <selection activeCell="I10" sqref="I10:I41"/>
    </sheetView>
  </sheetViews>
  <sheetFormatPr defaultColWidth="10.6666666666667" defaultRowHeight="14.25" customHeight="1"/>
  <cols>
    <col min="1" max="1" width="22" style="42" customWidth="1"/>
    <col min="2" max="2" width="24.1666666666667" style="42" customWidth="1"/>
    <col min="3" max="3" width="36.5" style="42" customWidth="1"/>
    <col min="4" max="4" width="21" style="42" customWidth="1"/>
    <col min="5" max="5" width="23" style="42" customWidth="1"/>
    <col min="6" max="6" width="15.5" style="42" customWidth="1"/>
    <col min="7" max="7" width="16.8333333333333" style="42" customWidth="1"/>
    <col min="8" max="8" width="12.5" style="42" customWidth="1"/>
    <col min="9" max="9" width="12.8333333333333" style="42" customWidth="1"/>
    <col min="10" max="10" width="18" style="42" customWidth="1"/>
    <col min="11" max="11" width="12.5" style="42" customWidth="1"/>
    <col min="12" max="14" width="13" style="42" customWidth="1"/>
    <col min="15" max="17" width="10.6666666666667" style="42" customWidth="1"/>
    <col min="18" max="18" width="14.1666666666667" style="42" customWidth="1"/>
    <col min="19" max="21" width="14.3333333333333" style="42" customWidth="1"/>
    <col min="22" max="22" width="14.8333333333333" style="42" customWidth="1"/>
    <col min="23" max="24" width="13" style="42" customWidth="1"/>
    <col min="25" max="16383" width="10.6666666666667" style="42" customWidth="1"/>
    <col min="16384" max="16384" width="10.6666666666667" style="42"/>
  </cols>
  <sheetData>
    <row r="1" ht="13.5" customHeight="1" spans="2:24">
      <c r="B1" s="205"/>
      <c r="D1" s="206"/>
      <c r="E1" s="206"/>
      <c r="F1" s="206"/>
      <c r="G1" s="206"/>
      <c r="H1" s="207"/>
      <c r="I1" s="207"/>
      <c r="J1" s="51"/>
      <c r="K1" s="207"/>
      <c r="L1" s="207"/>
      <c r="M1" s="207"/>
      <c r="N1" s="207"/>
      <c r="O1" s="51"/>
      <c r="P1" s="51"/>
      <c r="Q1" s="51"/>
      <c r="R1" s="207"/>
      <c r="V1" s="205"/>
      <c r="X1" s="73" t="s">
        <v>205</v>
      </c>
    </row>
    <row r="2" ht="59.25" customHeight="1" spans="1:24">
      <c r="A2" s="208" t="s">
        <v>206</v>
      </c>
      <c r="B2" s="87"/>
      <c r="C2" s="87"/>
      <c r="D2" s="87"/>
      <c r="E2" s="87"/>
      <c r="F2" s="87"/>
      <c r="G2" s="87"/>
      <c r="H2" s="87"/>
      <c r="I2" s="87"/>
      <c r="J2" s="5"/>
      <c r="K2" s="87"/>
      <c r="L2" s="87"/>
      <c r="M2" s="87"/>
      <c r="N2" s="87"/>
      <c r="O2" s="5"/>
      <c r="P2" s="5"/>
      <c r="Q2" s="5"/>
      <c r="R2" s="87"/>
      <c r="S2" s="87"/>
      <c r="T2" s="87"/>
      <c r="U2" s="87"/>
      <c r="V2" s="87"/>
      <c r="W2" s="87"/>
      <c r="X2" s="87"/>
    </row>
    <row r="3" ht="18.75" customHeight="1" spans="1:24">
      <c r="A3" s="6" t="s">
        <v>27</v>
      </c>
      <c r="B3" s="209"/>
      <c r="C3" s="209"/>
      <c r="D3" s="209"/>
      <c r="E3" s="209"/>
      <c r="F3" s="209"/>
      <c r="G3" s="209"/>
      <c r="H3" s="210"/>
      <c r="I3" s="210"/>
      <c r="J3" s="220"/>
      <c r="K3" s="210"/>
      <c r="L3" s="210"/>
      <c r="M3" s="210"/>
      <c r="N3" s="210"/>
      <c r="O3" s="220"/>
      <c r="P3" s="220"/>
      <c r="Q3" s="220"/>
      <c r="R3" s="210"/>
      <c r="V3" s="205"/>
      <c r="X3" s="73" t="s">
        <v>198</v>
      </c>
    </row>
    <row r="4" ht="18" customHeight="1" spans="1:24">
      <c r="A4" s="9" t="s">
        <v>207</v>
      </c>
      <c r="B4" s="9" t="s">
        <v>208</v>
      </c>
      <c r="C4" s="9" t="s">
        <v>209</v>
      </c>
      <c r="D4" s="9" t="s">
        <v>210</v>
      </c>
      <c r="E4" s="9" t="s">
        <v>211</v>
      </c>
      <c r="F4" s="9" t="s">
        <v>212</v>
      </c>
      <c r="G4" s="9" t="s">
        <v>213</v>
      </c>
      <c r="H4" s="211" t="s">
        <v>214</v>
      </c>
      <c r="I4" s="221" t="s">
        <v>214</v>
      </c>
      <c r="J4" s="12"/>
      <c r="K4" s="221"/>
      <c r="L4" s="221"/>
      <c r="M4" s="221"/>
      <c r="N4" s="221"/>
      <c r="O4" s="12"/>
      <c r="P4" s="12"/>
      <c r="Q4" s="12"/>
      <c r="R4" s="226" t="s">
        <v>37</v>
      </c>
      <c r="S4" s="221" t="s">
        <v>38</v>
      </c>
      <c r="T4" s="221"/>
      <c r="U4" s="221"/>
      <c r="V4" s="221"/>
      <c r="W4" s="221"/>
      <c r="X4" s="222"/>
    </row>
    <row r="5" ht="18" customHeight="1" spans="1:24">
      <c r="A5" s="32"/>
      <c r="B5" s="212"/>
      <c r="C5" s="32"/>
      <c r="D5" s="32"/>
      <c r="E5" s="32"/>
      <c r="F5" s="32"/>
      <c r="G5" s="32"/>
      <c r="H5" s="213" t="s">
        <v>215</v>
      </c>
      <c r="I5" s="211" t="s">
        <v>216</v>
      </c>
      <c r="J5" s="12"/>
      <c r="K5" s="221"/>
      <c r="L5" s="221"/>
      <c r="M5" s="221"/>
      <c r="N5" s="222"/>
      <c r="O5" s="11" t="s">
        <v>217</v>
      </c>
      <c r="P5" s="12"/>
      <c r="Q5" s="13"/>
      <c r="R5" s="9" t="s">
        <v>37</v>
      </c>
      <c r="S5" s="211" t="s">
        <v>38</v>
      </c>
      <c r="T5" s="226" t="s">
        <v>39</v>
      </c>
      <c r="U5" s="221" t="s">
        <v>38</v>
      </c>
      <c r="V5" s="226" t="s">
        <v>41</v>
      </c>
      <c r="W5" s="226" t="s">
        <v>42</v>
      </c>
      <c r="X5" s="224" t="s">
        <v>43</v>
      </c>
    </row>
    <row r="6" customHeight="1" spans="1:24">
      <c r="A6" s="34"/>
      <c r="B6" s="34"/>
      <c r="C6" s="34"/>
      <c r="D6" s="34"/>
      <c r="E6" s="34"/>
      <c r="F6" s="34"/>
      <c r="G6" s="34"/>
      <c r="H6" s="34"/>
      <c r="I6" s="223" t="s">
        <v>218</v>
      </c>
      <c r="J6" s="224" t="s">
        <v>219</v>
      </c>
      <c r="K6" s="9" t="s">
        <v>220</v>
      </c>
      <c r="L6" s="9" t="s">
        <v>221</v>
      </c>
      <c r="M6" s="9" t="s">
        <v>222</v>
      </c>
      <c r="N6" s="9" t="s">
        <v>223</v>
      </c>
      <c r="O6" s="9" t="s">
        <v>34</v>
      </c>
      <c r="P6" s="9" t="s">
        <v>35</v>
      </c>
      <c r="Q6" s="9" t="s">
        <v>36</v>
      </c>
      <c r="R6" s="34"/>
      <c r="S6" s="9" t="s">
        <v>33</v>
      </c>
      <c r="T6" s="9" t="s">
        <v>39</v>
      </c>
      <c r="U6" s="9" t="s">
        <v>224</v>
      </c>
      <c r="V6" s="9" t="s">
        <v>41</v>
      </c>
      <c r="W6" s="9" t="s">
        <v>42</v>
      </c>
      <c r="X6" s="9" t="s">
        <v>43</v>
      </c>
    </row>
    <row r="7" ht="37.5" customHeight="1" spans="1:24">
      <c r="A7" s="214"/>
      <c r="B7" s="214"/>
      <c r="C7" s="214"/>
      <c r="D7" s="214"/>
      <c r="E7" s="214"/>
      <c r="F7" s="214"/>
      <c r="G7" s="214"/>
      <c r="H7" s="214"/>
      <c r="I7" s="68" t="s">
        <v>33</v>
      </c>
      <c r="J7" s="68" t="s">
        <v>225</v>
      </c>
      <c r="K7" s="14" t="s">
        <v>219</v>
      </c>
      <c r="L7" s="14" t="s">
        <v>221</v>
      </c>
      <c r="M7" s="14" t="s">
        <v>222</v>
      </c>
      <c r="N7" s="14" t="s">
        <v>223</v>
      </c>
      <c r="O7" s="14" t="s">
        <v>221</v>
      </c>
      <c r="P7" s="14" t="s">
        <v>222</v>
      </c>
      <c r="Q7" s="14" t="s">
        <v>223</v>
      </c>
      <c r="R7" s="14" t="s">
        <v>37</v>
      </c>
      <c r="S7" s="14" t="s">
        <v>33</v>
      </c>
      <c r="T7" s="14" t="s">
        <v>39</v>
      </c>
      <c r="U7" s="14" t="s">
        <v>224</v>
      </c>
      <c r="V7" s="14" t="s">
        <v>41</v>
      </c>
      <c r="W7" s="14" t="s">
        <v>42</v>
      </c>
      <c r="X7" s="14" t="s">
        <v>43</v>
      </c>
    </row>
    <row r="8" hidden="1" customHeight="1" spans="1:24">
      <c r="A8" s="215" t="s">
        <v>61</v>
      </c>
      <c r="B8" s="215" t="s">
        <v>63</v>
      </c>
      <c r="C8" s="215" t="s">
        <v>62</v>
      </c>
      <c r="D8" s="45">
        <v>4</v>
      </c>
      <c r="E8" s="45">
        <v>5</v>
      </c>
      <c r="F8" s="45">
        <v>6</v>
      </c>
      <c r="G8" s="45">
        <v>7</v>
      </c>
      <c r="H8" s="45">
        <v>8</v>
      </c>
      <c r="I8" s="45">
        <v>9</v>
      </c>
      <c r="J8" s="45">
        <v>10</v>
      </c>
      <c r="K8" s="45">
        <v>11</v>
      </c>
      <c r="L8" s="45">
        <v>12</v>
      </c>
      <c r="M8" s="45">
        <v>13</v>
      </c>
      <c r="N8" s="45">
        <v>14</v>
      </c>
      <c r="O8" s="45">
        <v>15</v>
      </c>
      <c r="P8" s="45">
        <v>16</v>
      </c>
      <c r="Q8" s="45">
        <v>17</v>
      </c>
      <c r="R8" s="45">
        <v>18</v>
      </c>
      <c r="S8" s="45">
        <v>19</v>
      </c>
      <c r="T8" s="45">
        <v>20</v>
      </c>
      <c r="U8" s="45">
        <v>21</v>
      </c>
      <c r="V8" s="45">
        <v>22</v>
      </c>
      <c r="W8" s="45">
        <v>23</v>
      </c>
      <c r="X8" s="45">
        <v>24</v>
      </c>
    </row>
    <row r="9" ht="21" hidden="1" customHeight="1" spans="1:24">
      <c r="A9" s="186" t="s">
        <v>45</v>
      </c>
      <c r="B9" s="186" t="s">
        <v>226</v>
      </c>
      <c r="C9" s="186" t="s">
        <v>227</v>
      </c>
      <c r="D9" s="186">
        <v>2080202</v>
      </c>
      <c r="E9" s="186" t="s">
        <v>79</v>
      </c>
      <c r="F9" s="186">
        <v>30107</v>
      </c>
      <c r="G9" s="186" t="s">
        <v>228</v>
      </c>
      <c r="H9" s="216">
        <v>138060</v>
      </c>
      <c r="I9" s="216">
        <v>138060</v>
      </c>
      <c r="J9" s="225"/>
      <c r="K9" s="225"/>
      <c r="L9" s="225"/>
      <c r="M9" s="225"/>
      <c r="N9" s="225"/>
      <c r="O9" s="225"/>
      <c r="P9" s="225"/>
      <c r="Q9" s="225"/>
      <c r="R9" s="225"/>
      <c r="S9" s="225"/>
      <c r="T9" s="225"/>
      <c r="U9" s="225"/>
      <c r="V9" s="225"/>
      <c r="W9" s="225"/>
      <c r="X9" s="225"/>
    </row>
    <row r="10" ht="21" customHeight="1" spans="1:24">
      <c r="A10" s="186" t="s">
        <v>45</v>
      </c>
      <c r="B10" s="186" t="s">
        <v>229</v>
      </c>
      <c r="C10" s="186" t="s">
        <v>230</v>
      </c>
      <c r="D10" s="186">
        <v>2210201</v>
      </c>
      <c r="E10" s="186" t="s">
        <v>151</v>
      </c>
      <c r="F10" s="186">
        <v>30113</v>
      </c>
      <c r="G10" s="186" t="s">
        <v>151</v>
      </c>
      <c r="H10" s="216">
        <v>389640</v>
      </c>
      <c r="I10" s="216">
        <v>389640</v>
      </c>
      <c r="J10" s="225"/>
      <c r="K10" s="225"/>
      <c r="L10" s="225"/>
      <c r="M10" s="225"/>
      <c r="N10" s="225"/>
      <c r="O10" s="225"/>
      <c r="P10" s="225"/>
      <c r="Q10" s="225"/>
      <c r="R10" s="225"/>
      <c r="S10" s="225"/>
      <c r="T10" s="225"/>
      <c r="U10" s="225"/>
      <c r="V10" s="225"/>
      <c r="W10" s="225"/>
      <c r="X10" s="225"/>
    </row>
    <row r="11" ht="27.75" hidden="1" customHeight="1" spans="1:24">
      <c r="A11" s="186" t="s">
        <v>45</v>
      </c>
      <c r="B11" s="186" t="s">
        <v>231</v>
      </c>
      <c r="C11" s="186" t="s">
        <v>232</v>
      </c>
      <c r="D11" s="186">
        <v>2080202</v>
      </c>
      <c r="E11" s="186" t="s">
        <v>79</v>
      </c>
      <c r="F11" s="186">
        <v>30103</v>
      </c>
      <c r="G11" s="186" t="s">
        <v>233</v>
      </c>
      <c r="H11" s="216">
        <v>4800</v>
      </c>
      <c r="I11" s="216">
        <v>4800</v>
      </c>
      <c r="J11" s="225"/>
      <c r="K11" s="225"/>
      <c r="L11" s="225"/>
      <c r="M11" s="225"/>
      <c r="N11" s="225"/>
      <c r="O11" s="225"/>
      <c r="P11" s="225"/>
      <c r="Q11" s="225"/>
      <c r="R11" s="225"/>
      <c r="S11" s="225"/>
      <c r="T11" s="225"/>
      <c r="U11" s="225"/>
      <c r="V11" s="225"/>
      <c r="W11" s="225"/>
      <c r="X11" s="225"/>
    </row>
    <row r="12" ht="27.75" customHeight="1" spans="1:24">
      <c r="A12" s="186" t="s">
        <v>45</v>
      </c>
      <c r="B12" s="186" t="s">
        <v>234</v>
      </c>
      <c r="C12" s="186" t="s">
        <v>235</v>
      </c>
      <c r="D12" s="186">
        <v>2080201</v>
      </c>
      <c r="E12" s="186" t="s">
        <v>77</v>
      </c>
      <c r="F12" s="186">
        <v>30228</v>
      </c>
      <c r="G12" s="186" t="s">
        <v>235</v>
      </c>
      <c r="H12" s="216">
        <v>26416.8</v>
      </c>
      <c r="I12" s="216">
        <v>26416.8</v>
      </c>
      <c r="J12" s="225"/>
      <c r="K12" s="225"/>
      <c r="L12" s="225"/>
      <c r="M12" s="225"/>
      <c r="N12" s="225"/>
      <c r="O12" s="225"/>
      <c r="P12" s="225"/>
      <c r="Q12" s="225"/>
      <c r="R12" s="225"/>
      <c r="S12" s="225"/>
      <c r="T12" s="225"/>
      <c r="U12" s="225"/>
      <c r="V12" s="225"/>
      <c r="W12" s="225"/>
      <c r="X12" s="225"/>
    </row>
    <row r="13" ht="27.75" customHeight="1" spans="1:24">
      <c r="A13" s="186" t="s">
        <v>45</v>
      </c>
      <c r="B13" s="186" t="s">
        <v>234</v>
      </c>
      <c r="C13" s="186" t="s">
        <v>235</v>
      </c>
      <c r="D13" s="186">
        <v>2080202</v>
      </c>
      <c r="E13" s="186" t="s">
        <v>79</v>
      </c>
      <c r="F13" s="186">
        <v>30228</v>
      </c>
      <c r="G13" s="186" t="s">
        <v>235</v>
      </c>
      <c r="H13" s="216">
        <v>30997.44</v>
      </c>
      <c r="I13" s="216">
        <v>30997.44</v>
      </c>
      <c r="J13" s="225"/>
      <c r="K13" s="225"/>
      <c r="L13" s="225"/>
      <c r="M13" s="225"/>
      <c r="N13" s="225"/>
      <c r="O13" s="225"/>
      <c r="P13" s="225"/>
      <c r="Q13" s="225"/>
      <c r="R13" s="225"/>
      <c r="S13" s="225"/>
      <c r="T13" s="225"/>
      <c r="U13" s="225"/>
      <c r="V13" s="225"/>
      <c r="W13" s="225"/>
      <c r="X13" s="225"/>
    </row>
    <row r="14" ht="27.75" hidden="1" customHeight="1" spans="1:24">
      <c r="A14" s="186" t="s">
        <v>45</v>
      </c>
      <c r="B14" s="186" t="s">
        <v>236</v>
      </c>
      <c r="C14" s="186" t="s">
        <v>237</v>
      </c>
      <c r="D14" s="186">
        <v>2080202</v>
      </c>
      <c r="E14" s="186" t="s">
        <v>79</v>
      </c>
      <c r="F14" s="186">
        <v>30103</v>
      </c>
      <c r="G14" s="186" t="s">
        <v>233</v>
      </c>
      <c r="H14" s="216">
        <v>50976</v>
      </c>
      <c r="I14" s="216">
        <v>50976</v>
      </c>
      <c r="J14" s="225"/>
      <c r="K14" s="225"/>
      <c r="L14" s="225"/>
      <c r="M14" s="225"/>
      <c r="N14" s="225"/>
      <c r="O14" s="225"/>
      <c r="P14" s="225"/>
      <c r="Q14" s="225"/>
      <c r="R14" s="225"/>
      <c r="S14" s="225"/>
      <c r="T14" s="225"/>
      <c r="U14" s="225"/>
      <c r="V14" s="225"/>
      <c r="W14" s="225"/>
      <c r="X14" s="225"/>
    </row>
    <row r="15" ht="27.75" hidden="1" customHeight="1" spans="1:24">
      <c r="A15" s="186" t="s">
        <v>45</v>
      </c>
      <c r="B15" s="186" t="s">
        <v>238</v>
      </c>
      <c r="C15" s="186" t="s">
        <v>239</v>
      </c>
      <c r="D15" s="186">
        <v>2080201</v>
      </c>
      <c r="E15" s="186" t="s">
        <v>77</v>
      </c>
      <c r="F15" s="186">
        <v>30103</v>
      </c>
      <c r="G15" s="186" t="s">
        <v>233</v>
      </c>
      <c r="H15" s="216">
        <v>47957</v>
      </c>
      <c r="I15" s="216">
        <v>47957</v>
      </c>
      <c r="J15" s="225"/>
      <c r="K15" s="225"/>
      <c r="L15" s="225"/>
      <c r="M15" s="225"/>
      <c r="N15" s="225"/>
      <c r="O15" s="225"/>
      <c r="P15" s="225"/>
      <c r="Q15" s="225"/>
      <c r="R15" s="225"/>
      <c r="S15" s="225"/>
      <c r="T15" s="225"/>
      <c r="U15" s="225"/>
      <c r="V15" s="225"/>
      <c r="W15" s="225"/>
      <c r="X15" s="225"/>
    </row>
    <row r="16" ht="27.75" hidden="1" customHeight="1" spans="1:24">
      <c r="A16" s="186" t="s">
        <v>45</v>
      </c>
      <c r="B16" s="186" t="s">
        <v>240</v>
      </c>
      <c r="C16" s="186" t="s">
        <v>241</v>
      </c>
      <c r="D16" s="186">
        <v>2080202</v>
      </c>
      <c r="E16" s="186" t="s">
        <v>79</v>
      </c>
      <c r="F16" s="186">
        <v>30101</v>
      </c>
      <c r="G16" s="186" t="s">
        <v>242</v>
      </c>
      <c r="H16" s="216">
        <v>611712</v>
      </c>
      <c r="I16" s="216">
        <v>611712</v>
      </c>
      <c r="J16" s="225"/>
      <c r="K16" s="225"/>
      <c r="L16" s="225"/>
      <c r="M16" s="225"/>
      <c r="N16" s="225"/>
      <c r="O16" s="225"/>
      <c r="P16" s="225"/>
      <c r="Q16" s="225"/>
      <c r="R16" s="225"/>
      <c r="S16" s="225"/>
      <c r="T16" s="225"/>
      <c r="U16" s="225"/>
      <c r="V16" s="225"/>
      <c r="W16" s="225"/>
      <c r="X16" s="225"/>
    </row>
    <row r="17" ht="27.75" hidden="1" customHeight="1" spans="1:24">
      <c r="A17" s="186" t="s">
        <v>45</v>
      </c>
      <c r="B17" s="186" t="s">
        <v>240</v>
      </c>
      <c r="C17" s="186" t="s">
        <v>241</v>
      </c>
      <c r="D17" s="186">
        <v>2080202</v>
      </c>
      <c r="E17" s="186" t="s">
        <v>79</v>
      </c>
      <c r="F17" s="186">
        <v>30102</v>
      </c>
      <c r="G17" s="186" t="s">
        <v>243</v>
      </c>
      <c r="H17" s="216">
        <v>1104</v>
      </c>
      <c r="I17" s="216">
        <v>1104</v>
      </c>
      <c r="J17" s="225"/>
      <c r="K17" s="225"/>
      <c r="L17" s="225"/>
      <c r="M17" s="225"/>
      <c r="N17" s="225"/>
      <c r="O17" s="225"/>
      <c r="P17" s="225"/>
      <c r="Q17" s="225"/>
      <c r="R17" s="225"/>
      <c r="S17" s="225"/>
      <c r="T17" s="225"/>
      <c r="U17" s="225"/>
      <c r="V17" s="225"/>
      <c r="W17" s="225"/>
      <c r="X17" s="225"/>
    </row>
    <row r="18" ht="27.75" hidden="1" customHeight="1" spans="1:24">
      <c r="A18" s="186" t="s">
        <v>45</v>
      </c>
      <c r="B18" s="186" t="s">
        <v>240</v>
      </c>
      <c r="C18" s="186" t="s">
        <v>241</v>
      </c>
      <c r="D18" s="186">
        <v>2080202</v>
      </c>
      <c r="E18" s="186" t="s">
        <v>79</v>
      </c>
      <c r="F18" s="186">
        <v>30107</v>
      </c>
      <c r="G18" s="186" t="s">
        <v>228</v>
      </c>
      <c r="H18" s="216">
        <v>245820</v>
      </c>
      <c r="I18" s="216">
        <v>245820</v>
      </c>
      <c r="J18" s="225"/>
      <c r="K18" s="225"/>
      <c r="L18" s="225"/>
      <c r="M18" s="225"/>
      <c r="N18" s="225"/>
      <c r="O18" s="225"/>
      <c r="P18" s="225"/>
      <c r="Q18" s="225"/>
      <c r="R18" s="225"/>
      <c r="S18" s="225"/>
      <c r="T18" s="225"/>
      <c r="U18" s="225"/>
      <c r="V18" s="225"/>
      <c r="W18" s="225"/>
      <c r="X18" s="225"/>
    </row>
    <row r="19" ht="27.75" customHeight="1" spans="1:24">
      <c r="A19" s="186" t="s">
        <v>45</v>
      </c>
      <c r="B19" s="186" t="s">
        <v>244</v>
      </c>
      <c r="C19" s="186" t="s">
        <v>245</v>
      </c>
      <c r="D19" s="186">
        <v>2080201</v>
      </c>
      <c r="E19" s="186" t="s">
        <v>77</v>
      </c>
      <c r="F19" s="186">
        <v>30231</v>
      </c>
      <c r="G19" s="186" t="s">
        <v>246</v>
      </c>
      <c r="H19" s="216">
        <v>28000</v>
      </c>
      <c r="I19" s="216">
        <v>28000</v>
      </c>
      <c r="J19" s="225"/>
      <c r="K19" s="225"/>
      <c r="L19" s="225"/>
      <c r="M19" s="225"/>
      <c r="N19" s="225"/>
      <c r="O19" s="225"/>
      <c r="P19" s="225"/>
      <c r="Q19" s="225"/>
      <c r="R19" s="225"/>
      <c r="S19" s="225"/>
      <c r="T19" s="225"/>
      <c r="U19" s="225"/>
      <c r="V19" s="225"/>
      <c r="W19" s="225"/>
      <c r="X19" s="225"/>
    </row>
    <row r="20" ht="27.75" customHeight="1" spans="1:24">
      <c r="A20" s="186" t="s">
        <v>45</v>
      </c>
      <c r="B20" s="186" t="s">
        <v>247</v>
      </c>
      <c r="C20" s="186" t="s">
        <v>248</v>
      </c>
      <c r="D20" s="186">
        <v>2080201</v>
      </c>
      <c r="E20" s="186" t="s">
        <v>77</v>
      </c>
      <c r="F20" s="186">
        <v>30229</v>
      </c>
      <c r="G20" s="186" t="s">
        <v>248</v>
      </c>
      <c r="H20" s="216">
        <v>26416.8</v>
      </c>
      <c r="I20" s="216">
        <v>26416.8</v>
      </c>
      <c r="J20" s="225"/>
      <c r="K20" s="225"/>
      <c r="L20" s="225"/>
      <c r="M20" s="225"/>
      <c r="N20" s="225"/>
      <c r="O20" s="225"/>
      <c r="P20" s="225"/>
      <c r="Q20" s="225"/>
      <c r="R20" s="225"/>
      <c r="S20" s="225"/>
      <c r="T20" s="225"/>
      <c r="U20" s="225"/>
      <c r="V20" s="225"/>
      <c r="W20" s="225"/>
      <c r="X20" s="225"/>
    </row>
    <row r="21" ht="27.75" customHeight="1" spans="1:24">
      <c r="A21" s="186" t="s">
        <v>45</v>
      </c>
      <c r="B21" s="186" t="s">
        <v>247</v>
      </c>
      <c r="C21" s="186" t="s">
        <v>248</v>
      </c>
      <c r="D21" s="186">
        <v>2080202</v>
      </c>
      <c r="E21" s="186" t="s">
        <v>79</v>
      </c>
      <c r="F21" s="186">
        <v>30229</v>
      </c>
      <c r="G21" s="186" t="s">
        <v>248</v>
      </c>
      <c r="H21" s="216">
        <v>30997.44</v>
      </c>
      <c r="I21" s="216">
        <v>30997.44</v>
      </c>
      <c r="J21" s="225"/>
      <c r="K21" s="225"/>
      <c r="L21" s="225"/>
      <c r="M21" s="225"/>
      <c r="N21" s="225"/>
      <c r="O21" s="225"/>
      <c r="P21" s="225"/>
      <c r="Q21" s="225"/>
      <c r="R21" s="225"/>
      <c r="S21" s="225"/>
      <c r="T21" s="225"/>
      <c r="U21" s="225"/>
      <c r="V21" s="225"/>
      <c r="W21" s="225"/>
      <c r="X21" s="225"/>
    </row>
    <row r="22" ht="27.75" hidden="1" customHeight="1" spans="1:24">
      <c r="A22" s="186" t="s">
        <v>45</v>
      </c>
      <c r="B22" s="186" t="s">
        <v>249</v>
      </c>
      <c r="C22" s="186" t="s">
        <v>250</v>
      </c>
      <c r="D22" s="186">
        <v>2080202</v>
      </c>
      <c r="E22" s="186" t="s">
        <v>79</v>
      </c>
      <c r="F22" s="186">
        <v>30199</v>
      </c>
      <c r="G22" s="186" t="s">
        <v>251</v>
      </c>
      <c r="H22" s="216">
        <v>288000</v>
      </c>
      <c r="I22" s="216">
        <v>288000</v>
      </c>
      <c r="J22" s="225"/>
      <c r="K22" s="225"/>
      <c r="L22" s="225"/>
      <c r="M22" s="225"/>
      <c r="N22" s="225"/>
      <c r="O22" s="225"/>
      <c r="P22" s="225"/>
      <c r="Q22" s="225"/>
      <c r="R22" s="225"/>
      <c r="S22" s="225"/>
      <c r="T22" s="225"/>
      <c r="U22" s="225"/>
      <c r="V22" s="225"/>
      <c r="W22" s="225"/>
      <c r="X22" s="225"/>
    </row>
    <row r="23" ht="27.75" hidden="1" customHeight="1" spans="1:24">
      <c r="A23" s="186" t="s">
        <v>45</v>
      </c>
      <c r="B23" s="186" t="s">
        <v>252</v>
      </c>
      <c r="C23" s="186" t="s">
        <v>253</v>
      </c>
      <c r="D23" s="186">
        <v>2080299</v>
      </c>
      <c r="E23" s="186" t="s">
        <v>85</v>
      </c>
      <c r="F23" s="186">
        <v>30199</v>
      </c>
      <c r="G23" s="186" t="s">
        <v>251</v>
      </c>
      <c r="H23" s="216">
        <v>107640</v>
      </c>
      <c r="I23" s="216">
        <v>107640</v>
      </c>
      <c r="J23" s="225"/>
      <c r="K23" s="225"/>
      <c r="L23" s="225"/>
      <c r="M23" s="225"/>
      <c r="N23" s="225"/>
      <c r="O23" s="225"/>
      <c r="P23" s="225"/>
      <c r="Q23" s="225"/>
      <c r="R23" s="225"/>
      <c r="S23" s="225"/>
      <c r="T23" s="225"/>
      <c r="U23" s="225"/>
      <c r="V23" s="225"/>
      <c r="W23" s="225"/>
      <c r="X23" s="225"/>
    </row>
    <row r="24" ht="27.75" hidden="1" customHeight="1" spans="1:24">
      <c r="A24" s="186" t="s">
        <v>45</v>
      </c>
      <c r="B24" s="186" t="s">
        <v>254</v>
      </c>
      <c r="C24" s="186" t="s">
        <v>255</v>
      </c>
      <c r="D24" s="186">
        <v>2080202</v>
      </c>
      <c r="E24" s="186" t="s">
        <v>79</v>
      </c>
      <c r="F24" s="186">
        <v>30107</v>
      </c>
      <c r="G24" s="186" t="s">
        <v>228</v>
      </c>
      <c r="H24" s="216">
        <v>265176</v>
      </c>
      <c r="I24" s="216">
        <v>265176</v>
      </c>
      <c r="J24" s="225"/>
      <c r="K24" s="225"/>
      <c r="L24" s="225"/>
      <c r="M24" s="225"/>
      <c r="N24" s="225"/>
      <c r="O24" s="225"/>
      <c r="P24" s="225"/>
      <c r="Q24" s="225"/>
      <c r="R24" s="225"/>
      <c r="S24" s="225"/>
      <c r="T24" s="225"/>
      <c r="U24" s="225"/>
      <c r="V24" s="225"/>
      <c r="W24" s="225"/>
      <c r="X24" s="225"/>
    </row>
    <row r="25" ht="27.75" customHeight="1" spans="1:24">
      <c r="A25" s="186" t="s">
        <v>45</v>
      </c>
      <c r="B25" s="186" t="s">
        <v>256</v>
      </c>
      <c r="C25" s="186" t="s">
        <v>257</v>
      </c>
      <c r="D25" s="186">
        <v>2080505</v>
      </c>
      <c r="E25" s="186" t="s">
        <v>93</v>
      </c>
      <c r="F25" s="186">
        <v>30108</v>
      </c>
      <c r="G25" s="186" t="s">
        <v>258</v>
      </c>
      <c r="H25" s="216">
        <v>487792.16</v>
      </c>
      <c r="I25" s="216">
        <v>487792.16</v>
      </c>
      <c r="J25" s="225"/>
      <c r="K25" s="225"/>
      <c r="L25" s="225"/>
      <c r="M25" s="225"/>
      <c r="N25" s="225"/>
      <c r="O25" s="225"/>
      <c r="P25" s="225"/>
      <c r="Q25" s="225"/>
      <c r="R25" s="225"/>
      <c r="S25" s="225"/>
      <c r="T25" s="225"/>
      <c r="U25" s="225"/>
      <c r="V25" s="225"/>
      <c r="W25" s="225"/>
      <c r="X25" s="225"/>
    </row>
    <row r="26" ht="27.75" customHeight="1" spans="1:24">
      <c r="A26" s="186" t="s">
        <v>45</v>
      </c>
      <c r="B26" s="186" t="s">
        <v>256</v>
      </c>
      <c r="C26" s="186" t="s">
        <v>257</v>
      </c>
      <c r="D26" s="186">
        <v>2101101</v>
      </c>
      <c r="E26" s="186" t="s">
        <v>139</v>
      </c>
      <c r="F26" s="186">
        <v>30110</v>
      </c>
      <c r="G26" s="186" t="s">
        <v>259</v>
      </c>
      <c r="H26" s="216">
        <v>120263.43</v>
      </c>
      <c r="I26" s="216">
        <v>120263.43</v>
      </c>
      <c r="J26" s="225"/>
      <c r="K26" s="225"/>
      <c r="L26" s="225"/>
      <c r="M26" s="225"/>
      <c r="N26" s="225"/>
      <c r="O26" s="225"/>
      <c r="P26" s="225"/>
      <c r="Q26" s="225"/>
      <c r="R26" s="225"/>
      <c r="S26" s="225"/>
      <c r="T26" s="225"/>
      <c r="U26" s="225"/>
      <c r="V26" s="225"/>
      <c r="W26" s="225"/>
      <c r="X26" s="225"/>
    </row>
    <row r="27" ht="27.75" customHeight="1" spans="1:24">
      <c r="A27" s="186" t="s">
        <v>45</v>
      </c>
      <c r="B27" s="186" t="s">
        <v>256</v>
      </c>
      <c r="C27" s="186" t="s">
        <v>257</v>
      </c>
      <c r="D27" s="186">
        <v>2101102</v>
      </c>
      <c r="E27" s="186" t="s">
        <v>141</v>
      </c>
      <c r="F27" s="186">
        <v>30110</v>
      </c>
      <c r="G27" s="186" t="s">
        <v>259</v>
      </c>
      <c r="H27" s="216">
        <v>132778.75</v>
      </c>
      <c r="I27" s="216">
        <v>132778.75</v>
      </c>
      <c r="J27" s="225"/>
      <c r="K27" s="225"/>
      <c r="L27" s="225"/>
      <c r="M27" s="225"/>
      <c r="N27" s="225"/>
      <c r="O27" s="225"/>
      <c r="P27" s="225"/>
      <c r="Q27" s="225"/>
      <c r="R27" s="225"/>
      <c r="S27" s="225"/>
      <c r="T27" s="225"/>
      <c r="U27" s="225"/>
      <c r="V27" s="225"/>
      <c r="W27" s="225"/>
      <c r="X27" s="225"/>
    </row>
    <row r="28" ht="27.75" customHeight="1" spans="1:24">
      <c r="A28" s="186" t="s">
        <v>45</v>
      </c>
      <c r="B28" s="186" t="s">
        <v>256</v>
      </c>
      <c r="C28" s="186" t="s">
        <v>257</v>
      </c>
      <c r="D28" s="186">
        <v>2101103</v>
      </c>
      <c r="E28" s="186" t="s">
        <v>143</v>
      </c>
      <c r="F28" s="186">
        <v>30111</v>
      </c>
      <c r="G28" s="186" t="s">
        <v>260</v>
      </c>
      <c r="H28" s="216">
        <v>231154.46</v>
      </c>
      <c r="I28" s="216">
        <v>231154.46</v>
      </c>
      <c r="J28" s="225"/>
      <c r="K28" s="225"/>
      <c r="L28" s="225"/>
      <c r="M28" s="225"/>
      <c r="N28" s="225"/>
      <c r="O28" s="225"/>
      <c r="P28" s="225"/>
      <c r="Q28" s="225"/>
      <c r="R28" s="225"/>
      <c r="S28" s="225"/>
      <c r="T28" s="225"/>
      <c r="U28" s="225"/>
      <c r="V28" s="225"/>
      <c r="W28" s="225"/>
      <c r="X28" s="225"/>
    </row>
    <row r="29" ht="27.75" customHeight="1" spans="1:24">
      <c r="A29" s="186" t="s">
        <v>45</v>
      </c>
      <c r="B29" s="186" t="s">
        <v>256</v>
      </c>
      <c r="C29" s="186" t="s">
        <v>257</v>
      </c>
      <c r="D29" s="186">
        <v>2101199</v>
      </c>
      <c r="E29" s="186" t="s">
        <v>145</v>
      </c>
      <c r="F29" s="186">
        <v>30112</v>
      </c>
      <c r="G29" s="186" t="s">
        <v>261</v>
      </c>
      <c r="H29" s="216">
        <v>12634.71</v>
      </c>
      <c r="I29" s="216">
        <v>12634.71</v>
      </c>
      <c r="J29" s="225"/>
      <c r="K29" s="225"/>
      <c r="L29" s="225"/>
      <c r="M29" s="225"/>
      <c r="N29" s="225"/>
      <c r="O29" s="225"/>
      <c r="P29" s="225"/>
      <c r="Q29" s="225"/>
      <c r="R29" s="225"/>
      <c r="S29" s="225"/>
      <c r="T29" s="225"/>
      <c r="U29" s="225"/>
      <c r="V29" s="225"/>
      <c r="W29" s="225"/>
      <c r="X29" s="225"/>
    </row>
    <row r="30" ht="27.75" customHeight="1" spans="1:24">
      <c r="A30" s="186" t="s">
        <v>45</v>
      </c>
      <c r="B30" s="186" t="s">
        <v>256</v>
      </c>
      <c r="C30" s="186" t="s">
        <v>257</v>
      </c>
      <c r="D30" s="186">
        <v>2080201</v>
      </c>
      <c r="E30" s="186" t="s">
        <v>77</v>
      </c>
      <c r="F30" s="186">
        <v>30112</v>
      </c>
      <c r="G30" s="186" t="s">
        <v>261</v>
      </c>
      <c r="H30" s="216">
        <v>1381.41</v>
      </c>
      <c r="I30" s="216">
        <v>1381.41</v>
      </c>
      <c r="J30" s="225"/>
      <c r="K30" s="225"/>
      <c r="L30" s="225"/>
      <c r="M30" s="225"/>
      <c r="N30" s="225"/>
      <c r="O30" s="225"/>
      <c r="P30" s="225"/>
      <c r="Q30" s="225"/>
      <c r="R30" s="225"/>
      <c r="S30" s="225"/>
      <c r="T30" s="225"/>
      <c r="U30" s="225"/>
      <c r="V30" s="225"/>
      <c r="W30" s="225"/>
      <c r="X30" s="225"/>
    </row>
    <row r="31" ht="27.75" customHeight="1" spans="1:24">
      <c r="A31" s="186" t="s">
        <v>45</v>
      </c>
      <c r="B31" s="186" t="s">
        <v>256</v>
      </c>
      <c r="C31" s="186" t="s">
        <v>257</v>
      </c>
      <c r="D31" s="186">
        <v>2080202</v>
      </c>
      <c r="E31" s="186" t="s">
        <v>79</v>
      </c>
      <c r="F31" s="186">
        <v>30112</v>
      </c>
      <c r="G31" s="186" t="s">
        <v>261</v>
      </c>
      <c r="H31" s="216">
        <v>21699.93</v>
      </c>
      <c r="I31" s="216">
        <v>21699.93</v>
      </c>
      <c r="J31" s="225"/>
      <c r="K31" s="225"/>
      <c r="L31" s="225"/>
      <c r="M31" s="225"/>
      <c r="N31" s="225"/>
      <c r="O31" s="225"/>
      <c r="P31" s="225"/>
      <c r="Q31" s="225"/>
      <c r="R31" s="225"/>
      <c r="S31" s="225"/>
      <c r="T31" s="225"/>
      <c r="U31" s="225"/>
      <c r="V31" s="225"/>
      <c r="W31" s="225"/>
      <c r="X31" s="225"/>
    </row>
    <row r="32" ht="27.75" customHeight="1" spans="1:24">
      <c r="A32" s="186" t="s">
        <v>45</v>
      </c>
      <c r="B32" s="186" t="s">
        <v>256</v>
      </c>
      <c r="C32" s="186" t="s">
        <v>257</v>
      </c>
      <c r="D32" s="186">
        <v>2101199</v>
      </c>
      <c r="E32" s="186" t="s">
        <v>145</v>
      </c>
      <c r="F32" s="186">
        <v>30112</v>
      </c>
      <c r="G32" s="186" t="s">
        <v>261</v>
      </c>
      <c r="H32" s="216">
        <v>8119</v>
      </c>
      <c r="I32" s="216">
        <v>8119</v>
      </c>
      <c r="J32" s="225"/>
      <c r="K32" s="225"/>
      <c r="L32" s="225"/>
      <c r="M32" s="225"/>
      <c r="N32" s="225"/>
      <c r="O32" s="225"/>
      <c r="P32" s="225"/>
      <c r="Q32" s="225"/>
      <c r="R32" s="225"/>
      <c r="S32" s="225"/>
      <c r="T32" s="225"/>
      <c r="U32" s="225"/>
      <c r="V32" s="225"/>
      <c r="W32" s="225"/>
      <c r="X32" s="225"/>
    </row>
    <row r="33" ht="27.75" customHeight="1" spans="1:24">
      <c r="A33" s="186" t="s">
        <v>45</v>
      </c>
      <c r="B33" s="186" t="s">
        <v>256</v>
      </c>
      <c r="C33" s="186" t="s">
        <v>257</v>
      </c>
      <c r="D33" s="186">
        <v>2101199</v>
      </c>
      <c r="E33" s="186" t="s">
        <v>145</v>
      </c>
      <c r="F33" s="186">
        <v>30112</v>
      </c>
      <c r="G33" s="186" t="s">
        <v>261</v>
      </c>
      <c r="H33" s="216">
        <v>14120</v>
      </c>
      <c r="I33" s="216">
        <v>14120</v>
      </c>
      <c r="J33" s="225"/>
      <c r="K33" s="225"/>
      <c r="L33" s="225"/>
      <c r="M33" s="225"/>
      <c r="N33" s="225"/>
      <c r="O33" s="225"/>
      <c r="P33" s="225"/>
      <c r="Q33" s="225"/>
      <c r="R33" s="225"/>
      <c r="S33" s="225"/>
      <c r="T33" s="225"/>
      <c r="U33" s="225"/>
      <c r="V33" s="225"/>
      <c r="W33" s="225"/>
      <c r="X33" s="225"/>
    </row>
    <row r="34" ht="27.75" hidden="1" customHeight="1" spans="1:24">
      <c r="A34" s="186" t="s">
        <v>45</v>
      </c>
      <c r="B34" s="186" t="s">
        <v>262</v>
      </c>
      <c r="C34" s="186" t="s">
        <v>263</v>
      </c>
      <c r="D34" s="186">
        <v>2080201</v>
      </c>
      <c r="E34" s="186" t="s">
        <v>77</v>
      </c>
      <c r="F34" s="186">
        <v>30239</v>
      </c>
      <c r="G34" s="186" t="s">
        <v>264</v>
      </c>
      <c r="H34" s="216">
        <v>115800</v>
      </c>
      <c r="I34" s="216">
        <v>115800</v>
      </c>
      <c r="J34" s="225"/>
      <c r="K34" s="225"/>
      <c r="L34" s="225"/>
      <c r="M34" s="225"/>
      <c r="N34" s="225"/>
      <c r="O34" s="225"/>
      <c r="P34" s="225"/>
      <c r="Q34" s="225"/>
      <c r="R34" s="225"/>
      <c r="S34" s="225"/>
      <c r="T34" s="225"/>
      <c r="U34" s="225"/>
      <c r="V34" s="225"/>
      <c r="W34" s="225"/>
      <c r="X34" s="225"/>
    </row>
    <row r="35" ht="27.75" hidden="1" customHeight="1" spans="1:24">
      <c r="A35" s="186" t="s">
        <v>45</v>
      </c>
      <c r="B35" s="186" t="s">
        <v>265</v>
      </c>
      <c r="C35" s="186" t="s">
        <v>266</v>
      </c>
      <c r="D35" s="186">
        <v>2080201</v>
      </c>
      <c r="E35" s="186" t="s">
        <v>77</v>
      </c>
      <c r="F35" s="186">
        <v>30103</v>
      </c>
      <c r="G35" s="186" t="s">
        <v>233</v>
      </c>
      <c r="H35" s="216">
        <v>233760</v>
      </c>
      <c r="I35" s="216">
        <v>233760</v>
      </c>
      <c r="J35" s="225"/>
      <c r="K35" s="225"/>
      <c r="L35" s="225"/>
      <c r="M35" s="225"/>
      <c r="N35" s="225"/>
      <c r="O35" s="225"/>
      <c r="P35" s="225"/>
      <c r="Q35" s="225"/>
      <c r="R35" s="225"/>
      <c r="S35" s="225"/>
      <c r="T35" s="225"/>
      <c r="U35" s="225"/>
      <c r="V35" s="225"/>
      <c r="W35" s="225"/>
      <c r="X35" s="225"/>
    </row>
    <row r="36" ht="27.75" hidden="1" customHeight="1" spans="1:24">
      <c r="A36" s="186" t="s">
        <v>45</v>
      </c>
      <c r="B36" s="186" t="s">
        <v>267</v>
      </c>
      <c r="C36" s="186" t="s">
        <v>268</v>
      </c>
      <c r="D36" s="186">
        <v>2080201</v>
      </c>
      <c r="E36" s="186" t="s">
        <v>77</v>
      </c>
      <c r="F36" s="186">
        <v>30101</v>
      </c>
      <c r="G36" s="186" t="s">
        <v>242</v>
      </c>
      <c r="H36" s="216">
        <v>575484</v>
      </c>
      <c r="I36" s="216">
        <v>575484</v>
      </c>
      <c r="J36" s="225"/>
      <c r="K36" s="225"/>
      <c r="L36" s="225"/>
      <c r="M36" s="225"/>
      <c r="N36" s="225"/>
      <c r="O36" s="225"/>
      <c r="P36" s="225"/>
      <c r="Q36" s="225"/>
      <c r="R36" s="225"/>
      <c r="S36" s="225"/>
      <c r="T36" s="225"/>
      <c r="U36" s="225"/>
      <c r="V36" s="225"/>
      <c r="W36" s="225"/>
      <c r="X36" s="225"/>
    </row>
    <row r="37" ht="27.75" hidden="1" customHeight="1" spans="1:24">
      <c r="A37" s="186" t="s">
        <v>45</v>
      </c>
      <c r="B37" s="186" t="s">
        <v>267</v>
      </c>
      <c r="C37" s="186" t="s">
        <v>268</v>
      </c>
      <c r="D37" s="186">
        <v>2080201</v>
      </c>
      <c r="E37" s="186" t="s">
        <v>77</v>
      </c>
      <c r="F37" s="186">
        <v>30102</v>
      </c>
      <c r="G37" s="186" t="s">
        <v>243</v>
      </c>
      <c r="H37" s="216">
        <v>745356</v>
      </c>
      <c r="I37" s="216">
        <v>745356</v>
      </c>
      <c r="J37" s="225"/>
      <c r="K37" s="225"/>
      <c r="L37" s="225"/>
      <c r="M37" s="225"/>
      <c r="N37" s="225"/>
      <c r="O37" s="225"/>
      <c r="P37" s="225"/>
      <c r="Q37" s="225"/>
      <c r="R37" s="225"/>
      <c r="S37" s="225"/>
      <c r="T37" s="225"/>
      <c r="U37" s="225"/>
      <c r="V37" s="225"/>
      <c r="W37" s="225"/>
      <c r="X37" s="225"/>
    </row>
    <row r="38" ht="27.75" customHeight="1" spans="1:24">
      <c r="A38" s="186" t="s">
        <v>45</v>
      </c>
      <c r="B38" s="186" t="s">
        <v>269</v>
      </c>
      <c r="C38" s="186" t="s">
        <v>270</v>
      </c>
      <c r="D38" s="186">
        <v>2080201</v>
      </c>
      <c r="E38" s="186" t="s">
        <v>77</v>
      </c>
      <c r="F38" s="186">
        <v>30201</v>
      </c>
      <c r="G38" s="186" t="s">
        <v>271</v>
      </c>
      <c r="H38" s="216">
        <v>86450</v>
      </c>
      <c r="I38" s="216">
        <v>86450</v>
      </c>
      <c r="J38" s="225"/>
      <c r="K38" s="225"/>
      <c r="L38" s="225"/>
      <c r="M38" s="225"/>
      <c r="N38" s="225"/>
      <c r="O38" s="225"/>
      <c r="P38" s="225"/>
      <c r="Q38" s="225"/>
      <c r="R38" s="225"/>
      <c r="S38" s="225"/>
      <c r="T38" s="225"/>
      <c r="U38" s="225"/>
      <c r="V38" s="225"/>
      <c r="W38" s="225"/>
      <c r="X38" s="225"/>
    </row>
    <row r="39" ht="27.75" customHeight="1" spans="1:24">
      <c r="A39" s="186" t="s">
        <v>45</v>
      </c>
      <c r="B39" s="186" t="s">
        <v>269</v>
      </c>
      <c r="C39" s="186" t="s">
        <v>270</v>
      </c>
      <c r="D39" s="186">
        <v>2080202</v>
      </c>
      <c r="E39" s="186" t="s">
        <v>79</v>
      </c>
      <c r="F39" s="186">
        <v>30201</v>
      </c>
      <c r="G39" s="186" t="s">
        <v>271</v>
      </c>
      <c r="H39" s="216">
        <v>91200</v>
      </c>
      <c r="I39" s="216">
        <v>91200</v>
      </c>
      <c r="J39" s="225"/>
      <c r="K39" s="225"/>
      <c r="L39" s="225"/>
      <c r="M39" s="225"/>
      <c r="N39" s="225"/>
      <c r="O39" s="225"/>
      <c r="P39" s="225"/>
      <c r="Q39" s="225"/>
      <c r="R39" s="225"/>
      <c r="S39" s="225"/>
      <c r="T39" s="225"/>
      <c r="U39" s="225"/>
      <c r="V39" s="225"/>
      <c r="W39" s="225"/>
      <c r="X39" s="225"/>
    </row>
    <row r="40" ht="27.75" customHeight="1" spans="1:24">
      <c r="A40" s="186" t="s">
        <v>45</v>
      </c>
      <c r="B40" s="186" t="s">
        <v>272</v>
      </c>
      <c r="C40" s="186" t="s">
        <v>273</v>
      </c>
      <c r="D40" s="186">
        <v>2080501</v>
      </c>
      <c r="E40" s="186" t="s">
        <v>89</v>
      </c>
      <c r="F40" s="186">
        <v>30299</v>
      </c>
      <c r="G40" s="186" t="s">
        <v>274</v>
      </c>
      <c r="H40" s="216">
        <v>16200</v>
      </c>
      <c r="I40" s="216">
        <v>16200</v>
      </c>
      <c r="J40" s="225"/>
      <c r="K40" s="225"/>
      <c r="L40" s="225"/>
      <c r="M40" s="225"/>
      <c r="N40" s="225"/>
      <c r="O40" s="225"/>
      <c r="P40" s="225"/>
      <c r="Q40" s="225"/>
      <c r="R40" s="225"/>
      <c r="S40" s="225"/>
      <c r="T40" s="225"/>
      <c r="U40" s="225"/>
      <c r="V40" s="225"/>
      <c r="W40" s="225"/>
      <c r="X40" s="225"/>
    </row>
    <row r="41" ht="27.75" customHeight="1" spans="1:24">
      <c r="A41" s="186" t="s">
        <v>45</v>
      </c>
      <c r="B41" s="186" t="s">
        <v>272</v>
      </c>
      <c r="C41" s="186" t="s">
        <v>273</v>
      </c>
      <c r="D41" s="186">
        <v>2080502</v>
      </c>
      <c r="E41" s="186" t="s">
        <v>91</v>
      </c>
      <c r="F41" s="186">
        <v>30299</v>
      </c>
      <c r="G41" s="186" t="s">
        <v>274</v>
      </c>
      <c r="H41" s="216">
        <v>4200</v>
      </c>
      <c r="I41" s="216">
        <v>4200</v>
      </c>
      <c r="J41" s="225"/>
      <c r="K41" s="225"/>
      <c r="L41" s="225"/>
      <c r="M41" s="225"/>
      <c r="N41" s="225"/>
      <c r="O41" s="225"/>
      <c r="P41" s="225"/>
      <c r="Q41" s="225"/>
      <c r="R41" s="225"/>
      <c r="S41" s="225"/>
      <c r="T41" s="225"/>
      <c r="U41" s="225"/>
      <c r="V41" s="225"/>
      <c r="W41" s="225"/>
      <c r="X41" s="225"/>
    </row>
    <row r="42" ht="27.75" hidden="1" customHeight="1" spans="1:24">
      <c r="A42" s="186" t="s">
        <v>45</v>
      </c>
      <c r="B42" s="186" t="s">
        <v>275</v>
      </c>
      <c r="C42" s="186" t="s">
        <v>276</v>
      </c>
      <c r="D42" s="186">
        <v>2080201</v>
      </c>
      <c r="E42" s="186" t="s">
        <v>77</v>
      </c>
      <c r="F42" s="186">
        <v>30103</v>
      </c>
      <c r="G42" s="186" t="s">
        <v>233</v>
      </c>
      <c r="H42" s="216">
        <v>3900</v>
      </c>
      <c r="I42" s="216">
        <v>3900</v>
      </c>
      <c r="J42" s="225"/>
      <c r="K42" s="225"/>
      <c r="L42" s="225"/>
      <c r="M42" s="225"/>
      <c r="N42" s="225"/>
      <c r="O42" s="225"/>
      <c r="P42" s="225"/>
      <c r="Q42" s="225"/>
      <c r="R42" s="225"/>
      <c r="S42" s="225"/>
      <c r="T42" s="225"/>
      <c r="U42" s="225"/>
      <c r="V42" s="225"/>
      <c r="W42" s="225"/>
      <c r="X42" s="225"/>
    </row>
    <row r="43" ht="27.75" hidden="1" customHeight="1" spans="1:24">
      <c r="A43" s="186" t="s">
        <v>45</v>
      </c>
      <c r="B43" s="186" t="s">
        <v>277</v>
      </c>
      <c r="C43" s="186" t="s">
        <v>278</v>
      </c>
      <c r="D43" s="186">
        <v>2080501</v>
      </c>
      <c r="E43" s="186" t="s">
        <v>89</v>
      </c>
      <c r="F43" s="186">
        <v>30305</v>
      </c>
      <c r="G43" s="186" t="s">
        <v>279</v>
      </c>
      <c r="H43" s="216">
        <v>388800</v>
      </c>
      <c r="I43" s="216">
        <v>388800</v>
      </c>
      <c r="J43" s="225"/>
      <c r="K43" s="225"/>
      <c r="L43" s="225"/>
      <c r="M43" s="225"/>
      <c r="N43" s="225"/>
      <c r="O43" s="225"/>
      <c r="P43" s="225"/>
      <c r="Q43" s="225"/>
      <c r="R43" s="225"/>
      <c r="S43" s="225"/>
      <c r="T43" s="225"/>
      <c r="U43" s="225"/>
      <c r="V43" s="225"/>
      <c r="W43" s="225"/>
      <c r="X43" s="225"/>
    </row>
    <row r="44" ht="27.75" hidden="1" customHeight="1" spans="1:24">
      <c r="A44" s="186" t="s">
        <v>45</v>
      </c>
      <c r="B44" s="186" t="s">
        <v>277</v>
      </c>
      <c r="C44" s="186" t="s">
        <v>278</v>
      </c>
      <c r="D44" s="186">
        <v>2080502</v>
      </c>
      <c r="E44" s="186" t="s">
        <v>91</v>
      </c>
      <c r="F44" s="186">
        <v>30305</v>
      </c>
      <c r="G44" s="186" t="s">
        <v>279</v>
      </c>
      <c r="H44" s="216">
        <v>100800</v>
      </c>
      <c r="I44" s="216">
        <v>100800</v>
      </c>
      <c r="J44" s="225"/>
      <c r="K44" s="225"/>
      <c r="L44" s="225"/>
      <c r="M44" s="225"/>
      <c r="N44" s="225"/>
      <c r="O44" s="225"/>
      <c r="P44" s="225"/>
      <c r="Q44" s="225"/>
      <c r="R44" s="225"/>
      <c r="S44" s="225"/>
      <c r="T44" s="225"/>
      <c r="U44" s="225"/>
      <c r="V44" s="225"/>
      <c r="W44" s="225"/>
      <c r="X44" s="225"/>
    </row>
    <row r="45" ht="17.25" hidden="1" customHeight="1" spans="1:24">
      <c r="A45" s="41" t="s">
        <v>152</v>
      </c>
      <c r="B45" s="217"/>
      <c r="C45" s="217"/>
      <c r="D45" s="217"/>
      <c r="E45" s="217"/>
      <c r="F45" s="217"/>
      <c r="G45" s="218"/>
      <c r="H45" s="219">
        <v>5685607.33</v>
      </c>
      <c r="I45" s="219">
        <v>5685607.33</v>
      </c>
      <c r="J45" s="225"/>
      <c r="K45" s="225"/>
      <c r="L45" s="225"/>
      <c r="M45" s="225"/>
      <c r="N45" s="225"/>
      <c r="O45" s="225"/>
      <c r="P45" s="225"/>
      <c r="Q45" s="225"/>
      <c r="R45" s="225"/>
      <c r="S45" s="225"/>
      <c r="T45" s="225"/>
      <c r="U45" s="225"/>
      <c r="V45" s="225"/>
      <c r="W45" s="225"/>
      <c r="X45" s="225"/>
    </row>
  </sheetData>
  <autoFilter xmlns:etc="http://www.wps.cn/officeDocument/2017/etCustomData" ref="A7:X45" etc:filterBottomFollowUsedRange="0">
    <filterColumn colId="6">
      <filters>
        <filter val="住房公积金"/>
        <filter val="办公费"/>
        <filter val="福利费"/>
        <filter val="机关事业单位基本养老保险缴费"/>
        <filter val="职工基本医疗保险缴费"/>
        <filter val="工会经费"/>
        <filter val="公务用车运行维护费"/>
        <filter val="公务员医疗补助缴费"/>
        <filter val="其他社会保障缴费"/>
        <filter val="其他商品和服务支出"/>
      </filters>
    </filterColumn>
    <extLst/>
  </autoFilter>
  <mergeCells count="30">
    <mergeCell ref="A2:X2"/>
    <mergeCell ref="A3:G3"/>
    <mergeCell ref="H4:X4"/>
    <mergeCell ref="I5:N5"/>
    <mergeCell ref="O5:Q5"/>
    <mergeCell ref="S5:X5"/>
    <mergeCell ref="I6:J6"/>
    <mergeCell ref="A45:G4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1"/>
  <sheetViews>
    <sheetView topLeftCell="A18" workbookViewId="0">
      <selection activeCell="A2" sqref="A2:W2"/>
    </sheetView>
  </sheetViews>
  <sheetFormatPr defaultColWidth="10.6666666666667" defaultRowHeight="14.25" customHeight="1"/>
  <cols>
    <col min="1" max="1" width="18" style="176" customWidth="1"/>
    <col min="2" max="2" width="24.5" style="176" customWidth="1"/>
    <col min="3" max="3" width="38.3333333333333" style="176" customWidth="1"/>
    <col min="4" max="4" width="27.8333333333333" style="176" customWidth="1"/>
    <col min="5" max="5" width="16.8333333333333" style="176" customWidth="1"/>
    <col min="6" max="6" width="22.5" style="176" customWidth="1"/>
    <col min="7" max="7" width="14.6666666666667" style="176" customWidth="1"/>
    <col min="8" max="8" width="18.6666666666667" style="176" customWidth="1"/>
    <col min="9" max="9" width="13.3333333333333" style="176" customWidth="1"/>
    <col min="10" max="23" width="15.1666666666667" style="176" customWidth="1"/>
    <col min="24" max="16384" width="10.6666666666667" style="176" customWidth="1"/>
  </cols>
  <sheetData>
    <row r="1" s="176" customFormat="1" ht="13.5" customHeight="1" spans="5:23">
      <c r="E1" s="177"/>
      <c r="F1" s="177"/>
      <c r="G1" s="177"/>
      <c r="H1" s="177"/>
      <c r="I1" s="50"/>
      <c r="J1" s="50"/>
      <c r="K1" s="50"/>
      <c r="L1" s="50"/>
      <c r="M1" s="50"/>
      <c r="N1" s="50"/>
      <c r="O1" s="50"/>
      <c r="P1" s="50"/>
      <c r="Q1" s="50"/>
      <c r="W1" s="49" t="s">
        <v>280</v>
      </c>
    </row>
    <row r="2" s="176" customFormat="1" ht="66.75" customHeight="1" spans="1:23">
      <c r="A2" s="5" t="s">
        <v>281</v>
      </c>
      <c r="B2" s="5"/>
      <c r="C2" s="5"/>
      <c r="D2" s="5"/>
      <c r="E2" s="5"/>
      <c r="F2" s="5"/>
      <c r="G2" s="5"/>
      <c r="H2" s="5"/>
      <c r="I2" s="5"/>
      <c r="J2" s="5"/>
      <c r="K2" s="5"/>
      <c r="L2" s="5"/>
      <c r="M2" s="5"/>
      <c r="N2" s="5"/>
      <c r="O2" s="5"/>
      <c r="P2" s="5"/>
      <c r="Q2" s="5"/>
      <c r="R2" s="5"/>
      <c r="S2" s="5"/>
      <c r="T2" s="5"/>
      <c r="U2" s="5"/>
      <c r="V2" s="5"/>
      <c r="W2" s="5"/>
    </row>
    <row r="3" s="176" customFormat="1" ht="13.5" customHeight="1" spans="1:23">
      <c r="A3" s="6" t="s">
        <v>27</v>
      </c>
      <c r="B3" s="7"/>
      <c r="C3" s="7"/>
      <c r="D3" s="7"/>
      <c r="E3" s="7"/>
      <c r="F3" s="7"/>
      <c r="G3" s="7"/>
      <c r="H3" s="7"/>
      <c r="I3" s="7"/>
      <c r="J3" s="7"/>
      <c r="K3" s="7"/>
      <c r="L3" s="7"/>
      <c r="M3" s="7"/>
      <c r="N3" s="7"/>
      <c r="O3" s="7"/>
      <c r="P3" s="7"/>
      <c r="Q3" s="7"/>
      <c r="W3" s="49" t="s">
        <v>198</v>
      </c>
    </row>
    <row r="4" s="176" customFormat="1" ht="21.75" customHeight="1" spans="1:23">
      <c r="A4" s="178" t="s">
        <v>282</v>
      </c>
      <c r="B4" s="179" t="s">
        <v>208</v>
      </c>
      <c r="C4" s="178" t="s">
        <v>209</v>
      </c>
      <c r="D4" s="178" t="s">
        <v>283</v>
      </c>
      <c r="E4" s="179" t="s">
        <v>210</v>
      </c>
      <c r="F4" s="179" t="s">
        <v>211</v>
      </c>
      <c r="G4" s="179" t="s">
        <v>284</v>
      </c>
      <c r="H4" s="179" t="s">
        <v>285</v>
      </c>
      <c r="I4" s="188" t="s">
        <v>31</v>
      </c>
      <c r="J4" s="189" t="s">
        <v>286</v>
      </c>
      <c r="K4" s="190"/>
      <c r="L4" s="190"/>
      <c r="M4" s="191"/>
      <c r="N4" s="189" t="s">
        <v>217</v>
      </c>
      <c r="O4" s="190"/>
      <c r="P4" s="191"/>
      <c r="Q4" s="179" t="s">
        <v>37</v>
      </c>
      <c r="R4" s="189" t="s">
        <v>38</v>
      </c>
      <c r="S4" s="190"/>
      <c r="T4" s="190"/>
      <c r="U4" s="190"/>
      <c r="V4" s="190"/>
      <c r="W4" s="191"/>
    </row>
    <row r="5" s="176" customFormat="1" ht="21.75" customHeight="1" spans="1:23">
      <c r="A5" s="180"/>
      <c r="B5" s="181"/>
      <c r="C5" s="180"/>
      <c r="D5" s="180"/>
      <c r="E5" s="182"/>
      <c r="F5" s="182"/>
      <c r="G5" s="182"/>
      <c r="H5" s="182"/>
      <c r="I5" s="181"/>
      <c r="J5" s="192" t="s">
        <v>34</v>
      </c>
      <c r="K5" s="193"/>
      <c r="L5" s="179" t="s">
        <v>35</v>
      </c>
      <c r="M5" s="179" t="s">
        <v>36</v>
      </c>
      <c r="N5" s="179" t="s">
        <v>34</v>
      </c>
      <c r="O5" s="179" t="s">
        <v>35</v>
      </c>
      <c r="P5" s="179" t="s">
        <v>36</v>
      </c>
      <c r="Q5" s="182"/>
      <c r="R5" s="179" t="s">
        <v>33</v>
      </c>
      <c r="S5" s="179" t="s">
        <v>39</v>
      </c>
      <c r="T5" s="179" t="s">
        <v>224</v>
      </c>
      <c r="U5" s="179" t="s">
        <v>41</v>
      </c>
      <c r="V5" s="179" t="s">
        <v>42</v>
      </c>
      <c r="W5" s="179" t="s">
        <v>43</v>
      </c>
    </row>
    <row r="6" s="176" customFormat="1" ht="21" customHeight="1" spans="1:23">
      <c r="A6" s="181"/>
      <c r="B6" s="181"/>
      <c r="C6" s="181"/>
      <c r="D6" s="181"/>
      <c r="E6" s="181"/>
      <c r="F6" s="181"/>
      <c r="G6" s="181"/>
      <c r="H6" s="181"/>
      <c r="I6" s="181"/>
      <c r="J6" s="194"/>
      <c r="K6" s="195"/>
      <c r="L6" s="181"/>
      <c r="M6" s="181"/>
      <c r="N6" s="181"/>
      <c r="O6" s="181"/>
      <c r="P6" s="181"/>
      <c r="Q6" s="181"/>
      <c r="R6" s="181"/>
      <c r="S6" s="181"/>
      <c r="T6" s="181"/>
      <c r="U6" s="181"/>
      <c r="V6" s="181"/>
      <c r="W6" s="181"/>
    </row>
    <row r="7" s="176" customFormat="1" ht="39.75" customHeight="1" spans="1:23">
      <c r="A7" s="183"/>
      <c r="B7" s="184"/>
      <c r="C7" s="183"/>
      <c r="D7" s="183"/>
      <c r="E7" s="185"/>
      <c r="F7" s="185"/>
      <c r="G7" s="185"/>
      <c r="H7" s="185"/>
      <c r="I7" s="184"/>
      <c r="J7" s="196" t="s">
        <v>33</v>
      </c>
      <c r="K7" s="196" t="s">
        <v>287</v>
      </c>
      <c r="L7" s="185"/>
      <c r="M7" s="185"/>
      <c r="N7" s="185"/>
      <c r="O7" s="185"/>
      <c r="P7" s="185"/>
      <c r="Q7" s="185"/>
      <c r="R7" s="185"/>
      <c r="S7" s="185"/>
      <c r="T7" s="185"/>
      <c r="U7" s="184"/>
      <c r="V7" s="185"/>
      <c r="W7" s="185"/>
    </row>
    <row r="8" s="66" customFormat="1" ht="15" customHeight="1" spans="1:23">
      <c r="A8" s="17">
        <v>1</v>
      </c>
      <c r="B8" s="17">
        <v>2</v>
      </c>
      <c r="C8" s="17">
        <v>3</v>
      </c>
      <c r="D8" s="17">
        <v>4</v>
      </c>
      <c r="E8" s="17">
        <v>5</v>
      </c>
      <c r="F8" s="17">
        <v>6</v>
      </c>
      <c r="G8" s="17">
        <v>7</v>
      </c>
      <c r="H8" s="17">
        <v>8</v>
      </c>
      <c r="I8" s="17">
        <v>9</v>
      </c>
      <c r="J8" s="17">
        <v>10</v>
      </c>
      <c r="K8" s="17">
        <v>11</v>
      </c>
      <c r="L8" s="197">
        <v>12</v>
      </c>
      <c r="M8" s="197">
        <v>13</v>
      </c>
      <c r="N8" s="197">
        <v>14</v>
      </c>
      <c r="O8" s="197">
        <v>15</v>
      </c>
      <c r="P8" s="197">
        <v>16</v>
      </c>
      <c r="Q8" s="197">
        <v>17</v>
      </c>
      <c r="R8" s="197">
        <v>18</v>
      </c>
      <c r="S8" s="197">
        <v>19</v>
      </c>
      <c r="T8" s="197">
        <v>20</v>
      </c>
      <c r="U8" s="17">
        <v>21</v>
      </c>
      <c r="V8" s="17">
        <v>22</v>
      </c>
      <c r="W8" s="17">
        <v>23</v>
      </c>
    </row>
    <row r="9" s="176" customFormat="1" ht="21.75" customHeight="1" spans="1:23">
      <c r="A9" s="186" t="s">
        <v>288</v>
      </c>
      <c r="B9" s="186" t="s">
        <v>289</v>
      </c>
      <c r="C9" s="186" t="s">
        <v>290</v>
      </c>
      <c r="D9" s="186" t="s">
        <v>45</v>
      </c>
      <c r="E9" s="186">
        <v>2082502</v>
      </c>
      <c r="F9" s="186" t="s">
        <v>133</v>
      </c>
      <c r="G9" s="186">
        <v>30306</v>
      </c>
      <c r="H9" s="186" t="s">
        <v>291</v>
      </c>
      <c r="I9" s="198">
        <v>293200</v>
      </c>
      <c r="J9" s="198">
        <v>293200</v>
      </c>
      <c r="K9" s="199"/>
      <c r="L9" s="199"/>
      <c r="M9" s="199"/>
      <c r="N9" s="200"/>
      <c r="O9" s="200"/>
      <c r="P9" s="201"/>
      <c r="Q9" s="199"/>
      <c r="R9" s="199"/>
      <c r="S9" s="199"/>
      <c r="T9" s="199"/>
      <c r="U9" s="200"/>
      <c r="V9" s="199"/>
      <c r="W9" s="199"/>
    </row>
    <row r="10" s="176" customFormat="1" ht="21.75" customHeight="1" spans="1:23">
      <c r="A10" s="186" t="s">
        <v>288</v>
      </c>
      <c r="B10" s="186" t="s">
        <v>292</v>
      </c>
      <c r="C10" s="186" t="s">
        <v>293</v>
      </c>
      <c r="D10" s="186" t="s">
        <v>45</v>
      </c>
      <c r="E10" s="186">
        <v>2080201</v>
      </c>
      <c r="F10" s="186" t="s">
        <v>77</v>
      </c>
      <c r="G10" s="186">
        <v>30201</v>
      </c>
      <c r="H10" s="186" t="s">
        <v>271</v>
      </c>
      <c r="I10" s="198">
        <v>72000</v>
      </c>
      <c r="J10" s="198">
        <v>72000</v>
      </c>
      <c r="K10" s="202"/>
      <c r="L10" s="202"/>
      <c r="M10" s="202"/>
      <c r="N10" s="203"/>
      <c r="O10" s="203"/>
      <c r="P10" s="201"/>
      <c r="Q10" s="202"/>
      <c r="R10" s="202"/>
      <c r="S10" s="202"/>
      <c r="T10" s="202"/>
      <c r="U10" s="203"/>
      <c r="V10" s="202"/>
      <c r="W10" s="202"/>
    </row>
    <row r="11" s="176" customFormat="1" ht="21.75" customHeight="1" spans="1:23">
      <c r="A11" s="186" t="s">
        <v>294</v>
      </c>
      <c r="B11" s="186" t="s">
        <v>295</v>
      </c>
      <c r="C11" s="186" t="s">
        <v>296</v>
      </c>
      <c r="D11" s="186" t="s">
        <v>45</v>
      </c>
      <c r="E11" s="186">
        <v>2081107</v>
      </c>
      <c r="F11" s="186" t="s">
        <v>113</v>
      </c>
      <c r="G11" s="186">
        <v>30305</v>
      </c>
      <c r="H11" s="186" t="s">
        <v>279</v>
      </c>
      <c r="I11" s="198">
        <f>SUM(I12:I14)</f>
        <v>5209200</v>
      </c>
      <c r="J11" s="198">
        <f>SUM(J12:J14)</f>
        <v>5209200</v>
      </c>
      <c r="K11" s="202"/>
      <c r="L11" s="202"/>
      <c r="M11" s="202"/>
      <c r="N11" s="203"/>
      <c r="O11" s="203"/>
      <c r="P11" s="201"/>
      <c r="Q11" s="202"/>
      <c r="R11" s="202"/>
      <c r="S11" s="202"/>
      <c r="T11" s="202"/>
      <c r="U11" s="203"/>
      <c r="V11" s="202"/>
      <c r="W11" s="202"/>
    </row>
    <row r="12" s="176" customFormat="1" ht="21.75" customHeight="1" spans="1:23">
      <c r="A12" s="186"/>
      <c r="B12" s="186"/>
      <c r="C12" s="186" t="s">
        <v>296</v>
      </c>
      <c r="D12" s="186" t="s">
        <v>45</v>
      </c>
      <c r="E12" s="186">
        <v>2081107</v>
      </c>
      <c r="F12" s="186" t="s">
        <v>113</v>
      </c>
      <c r="G12" s="186">
        <v>30305</v>
      </c>
      <c r="H12" s="186" t="s">
        <v>279</v>
      </c>
      <c r="I12" s="198">
        <v>2138400</v>
      </c>
      <c r="J12" s="198">
        <v>2138400</v>
      </c>
      <c r="K12" s="202"/>
      <c r="L12" s="202"/>
      <c r="M12" s="202"/>
      <c r="N12" s="203"/>
      <c r="O12" s="203"/>
      <c r="P12" s="39"/>
      <c r="Q12" s="202"/>
      <c r="R12" s="202"/>
      <c r="S12" s="202"/>
      <c r="T12" s="202"/>
      <c r="U12" s="203"/>
      <c r="V12" s="202"/>
      <c r="W12" s="202"/>
    </row>
    <row r="13" s="176" customFormat="1" ht="21.75" customHeight="1" spans="1:23">
      <c r="A13" s="186"/>
      <c r="B13" s="186"/>
      <c r="C13" s="186" t="s">
        <v>296</v>
      </c>
      <c r="D13" s="186" t="s">
        <v>45</v>
      </c>
      <c r="E13" s="186">
        <v>2081107</v>
      </c>
      <c r="F13" s="186" t="s">
        <v>113</v>
      </c>
      <c r="G13" s="186">
        <v>30305</v>
      </c>
      <c r="H13" s="186" t="s">
        <v>279</v>
      </c>
      <c r="I13" s="198">
        <v>1198800</v>
      </c>
      <c r="J13" s="198">
        <v>1198800</v>
      </c>
      <c r="K13" s="199"/>
      <c r="L13" s="199"/>
      <c r="M13" s="199"/>
      <c r="N13" s="200"/>
      <c r="O13" s="200"/>
      <c r="P13" s="37"/>
      <c r="Q13" s="199"/>
      <c r="R13" s="199"/>
      <c r="S13" s="199"/>
      <c r="T13" s="199"/>
      <c r="U13" s="200"/>
      <c r="V13" s="199"/>
      <c r="W13" s="199"/>
    </row>
    <row r="14" s="176" customFormat="1" ht="21.75" customHeight="1" spans="1:23">
      <c r="A14" s="186"/>
      <c r="B14" s="186"/>
      <c r="C14" s="186" t="s">
        <v>296</v>
      </c>
      <c r="D14" s="186" t="s">
        <v>45</v>
      </c>
      <c r="E14" s="186">
        <v>2081107</v>
      </c>
      <c r="F14" s="186" t="s">
        <v>113</v>
      </c>
      <c r="G14" s="186">
        <v>30305</v>
      </c>
      <c r="H14" s="186" t="s">
        <v>279</v>
      </c>
      <c r="I14" s="198">
        <v>1872000</v>
      </c>
      <c r="J14" s="198">
        <v>1872000</v>
      </c>
      <c r="K14" s="202"/>
      <c r="L14" s="202"/>
      <c r="M14" s="202"/>
      <c r="N14" s="203"/>
      <c r="O14" s="203"/>
      <c r="P14" s="201"/>
      <c r="Q14" s="202"/>
      <c r="R14" s="202"/>
      <c r="S14" s="202"/>
      <c r="T14" s="202"/>
      <c r="U14" s="203"/>
      <c r="V14" s="202"/>
      <c r="W14" s="202"/>
    </row>
    <row r="15" s="176" customFormat="1" ht="21.75" customHeight="1" spans="1:23">
      <c r="A15" s="186" t="s">
        <v>294</v>
      </c>
      <c r="B15" s="186" t="s">
        <v>297</v>
      </c>
      <c r="C15" s="186" t="s">
        <v>298</v>
      </c>
      <c r="D15" s="186" t="s">
        <v>45</v>
      </c>
      <c r="E15" s="186">
        <v>2082502</v>
      </c>
      <c r="F15" s="186" t="s">
        <v>133</v>
      </c>
      <c r="G15" s="186">
        <v>30305</v>
      </c>
      <c r="H15" s="186" t="s">
        <v>279</v>
      </c>
      <c r="I15" s="198">
        <v>344500</v>
      </c>
      <c r="J15" s="198">
        <v>344500</v>
      </c>
      <c r="K15" s="199"/>
      <c r="L15" s="199"/>
      <c r="M15" s="199"/>
      <c r="N15" s="200"/>
      <c r="O15" s="200"/>
      <c r="P15" s="201"/>
      <c r="Q15" s="199"/>
      <c r="R15" s="199"/>
      <c r="S15" s="199"/>
      <c r="T15" s="199"/>
      <c r="U15" s="200"/>
      <c r="V15" s="199"/>
      <c r="W15" s="199"/>
    </row>
    <row r="16" s="176" customFormat="1" ht="21.75" customHeight="1" spans="1:23">
      <c r="A16" s="186" t="s">
        <v>294</v>
      </c>
      <c r="B16" s="186" t="s">
        <v>299</v>
      </c>
      <c r="C16" s="186" t="s">
        <v>300</v>
      </c>
      <c r="D16" s="186" t="s">
        <v>45</v>
      </c>
      <c r="E16" s="186">
        <v>2080599</v>
      </c>
      <c r="F16" s="186" t="s">
        <v>95</v>
      </c>
      <c r="G16" s="186">
        <v>30302</v>
      </c>
      <c r="H16" s="186" t="s">
        <v>301</v>
      </c>
      <c r="I16" s="198">
        <v>152000</v>
      </c>
      <c r="J16" s="198">
        <v>152000</v>
      </c>
      <c r="K16" s="199"/>
      <c r="L16" s="199"/>
      <c r="M16" s="199"/>
      <c r="N16" s="200"/>
      <c r="O16" s="200"/>
      <c r="P16" s="201"/>
      <c r="Q16" s="199"/>
      <c r="R16" s="199"/>
      <c r="S16" s="199"/>
      <c r="T16" s="199"/>
      <c r="U16" s="200"/>
      <c r="V16" s="199"/>
      <c r="W16" s="199"/>
    </row>
    <row r="17" s="176" customFormat="1" ht="21.75" customHeight="1" spans="1:23">
      <c r="A17" s="186" t="s">
        <v>294</v>
      </c>
      <c r="B17" s="186" t="s">
        <v>302</v>
      </c>
      <c r="C17" s="186" t="s">
        <v>303</v>
      </c>
      <c r="D17" s="186" t="s">
        <v>45</v>
      </c>
      <c r="E17" s="186">
        <v>2081002</v>
      </c>
      <c r="F17" s="186" t="s">
        <v>105</v>
      </c>
      <c r="G17" s="186">
        <v>30305</v>
      </c>
      <c r="H17" s="186" t="s">
        <v>279</v>
      </c>
      <c r="I17" s="198">
        <f>SUM(I18:I22)</f>
        <v>17388000</v>
      </c>
      <c r="J17" s="198">
        <f>SUM(J18:J22)</f>
        <v>17388000</v>
      </c>
      <c r="K17" s="199"/>
      <c r="L17" s="199"/>
      <c r="M17" s="199"/>
      <c r="N17" s="200"/>
      <c r="O17" s="200"/>
      <c r="P17" s="201"/>
      <c r="Q17" s="199"/>
      <c r="R17" s="199"/>
      <c r="S17" s="199"/>
      <c r="T17" s="199"/>
      <c r="U17" s="200"/>
      <c r="V17" s="199"/>
      <c r="W17" s="199"/>
    </row>
    <row r="18" s="176" customFormat="1" ht="21.75" customHeight="1" spans="1:23">
      <c r="A18" s="186"/>
      <c r="B18" s="186"/>
      <c r="C18" s="186" t="s">
        <v>303</v>
      </c>
      <c r="D18" s="186" t="s">
        <v>45</v>
      </c>
      <c r="E18" s="186">
        <v>2081002</v>
      </c>
      <c r="F18" s="186" t="s">
        <v>105</v>
      </c>
      <c r="G18" s="186">
        <v>30305</v>
      </c>
      <c r="H18" s="186" t="s">
        <v>279</v>
      </c>
      <c r="I18" s="198">
        <v>8700000</v>
      </c>
      <c r="J18" s="198">
        <v>8700000</v>
      </c>
      <c r="K18" s="199"/>
      <c r="L18" s="199"/>
      <c r="M18" s="199"/>
      <c r="N18" s="200"/>
      <c r="O18" s="200"/>
      <c r="P18" s="201"/>
      <c r="Q18" s="199"/>
      <c r="R18" s="199"/>
      <c r="S18" s="199"/>
      <c r="T18" s="199"/>
      <c r="U18" s="200"/>
      <c r="V18" s="199"/>
      <c r="W18" s="199"/>
    </row>
    <row r="19" s="176" customFormat="1" ht="21.75" customHeight="1" spans="1:23">
      <c r="A19" s="186"/>
      <c r="B19" s="186"/>
      <c r="C19" s="186" t="s">
        <v>303</v>
      </c>
      <c r="D19" s="186" t="s">
        <v>45</v>
      </c>
      <c r="E19" s="186">
        <v>2081002</v>
      </c>
      <c r="F19" s="186" t="s">
        <v>105</v>
      </c>
      <c r="G19" s="186">
        <v>30305</v>
      </c>
      <c r="H19" s="186" t="s">
        <v>279</v>
      </c>
      <c r="I19" s="198">
        <v>259200</v>
      </c>
      <c r="J19" s="198">
        <v>259200</v>
      </c>
      <c r="K19" s="202"/>
      <c r="L19" s="202"/>
      <c r="M19" s="202"/>
      <c r="N19" s="203"/>
      <c r="O19" s="203"/>
      <c r="P19" s="201"/>
      <c r="Q19" s="202"/>
      <c r="R19" s="202"/>
      <c r="S19" s="202"/>
      <c r="T19" s="202"/>
      <c r="U19" s="203"/>
      <c r="V19" s="202"/>
      <c r="W19" s="202"/>
    </row>
    <row r="20" s="176" customFormat="1" ht="21.75" customHeight="1" spans="1:23">
      <c r="A20" s="186"/>
      <c r="B20" s="186"/>
      <c r="C20" s="186" t="s">
        <v>303</v>
      </c>
      <c r="D20" s="186" t="s">
        <v>45</v>
      </c>
      <c r="E20" s="186">
        <v>2081002</v>
      </c>
      <c r="F20" s="186" t="s">
        <v>105</v>
      </c>
      <c r="G20" s="186">
        <v>30305</v>
      </c>
      <c r="H20" s="186" t="s">
        <v>279</v>
      </c>
      <c r="I20" s="198">
        <v>172800</v>
      </c>
      <c r="J20" s="198">
        <v>172800</v>
      </c>
      <c r="K20" s="199"/>
      <c r="L20" s="199"/>
      <c r="M20" s="199"/>
      <c r="N20" s="200"/>
      <c r="O20" s="200"/>
      <c r="P20" s="201"/>
      <c r="Q20" s="199"/>
      <c r="R20" s="199"/>
      <c r="S20" s="199"/>
      <c r="T20" s="199"/>
      <c r="U20" s="200"/>
      <c r="V20" s="199"/>
      <c r="W20" s="199"/>
    </row>
    <row r="21" s="176" customFormat="1" ht="21.75" customHeight="1" spans="1:23">
      <c r="A21" s="186"/>
      <c r="B21" s="186"/>
      <c r="C21" s="186" t="s">
        <v>303</v>
      </c>
      <c r="D21" s="186" t="s">
        <v>45</v>
      </c>
      <c r="E21" s="186">
        <v>2081002</v>
      </c>
      <c r="F21" s="186" t="s">
        <v>105</v>
      </c>
      <c r="G21" s="186">
        <v>30305</v>
      </c>
      <c r="H21" s="186" t="s">
        <v>279</v>
      </c>
      <c r="I21" s="198">
        <v>6000000</v>
      </c>
      <c r="J21" s="198">
        <v>6000000</v>
      </c>
      <c r="K21" s="202"/>
      <c r="L21" s="202"/>
      <c r="M21" s="202"/>
      <c r="N21" s="203"/>
      <c r="O21" s="203"/>
      <c r="P21" s="201"/>
      <c r="Q21" s="202"/>
      <c r="R21" s="202"/>
      <c r="S21" s="202"/>
      <c r="T21" s="202"/>
      <c r="U21" s="203"/>
      <c r="V21" s="202"/>
      <c r="W21" s="202"/>
    </row>
    <row r="22" s="176" customFormat="1" ht="21.75" customHeight="1" spans="1:23">
      <c r="A22" s="186"/>
      <c r="B22" s="186"/>
      <c r="C22" s="186" t="s">
        <v>303</v>
      </c>
      <c r="D22" s="186" t="s">
        <v>45</v>
      </c>
      <c r="E22" s="186">
        <v>2081002</v>
      </c>
      <c r="F22" s="186" t="s">
        <v>105</v>
      </c>
      <c r="G22" s="186">
        <v>30305</v>
      </c>
      <c r="H22" s="186" t="s">
        <v>279</v>
      </c>
      <c r="I22" s="198">
        <v>2256000</v>
      </c>
      <c r="J22" s="198">
        <v>2256000</v>
      </c>
      <c r="K22" s="199"/>
      <c r="L22" s="199"/>
      <c r="M22" s="199"/>
      <c r="N22" s="200"/>
      <c r="O22" s="200"/>
      <c r="P22" s="201"/>
      <c r="Q22" s="199"/>
      <c r="R22" s="199"/>
      <c r="S22" s="199"/>
      <c r="T22" s="199"/>
      <c r="U22" s="200"/>
      <c r="V22" s="199"/>
      <c r="W22" s="199"/>
    </row>
    <row r="23" s="176" customFormat="1" ht="21.75" customHeight="1" spans="1:23">
      <c r="A23" s="186" t="s">
        <v>294</v>
      </c>
      <c r="B23" s="186" t="s">
        <v>304</v>
      </c>
      <c r="C23" s="186" t="s">
        <v>305</v>
      </c>
      <c r="D23" s="186" t="s">
        <v>45</v>
      </c>
      <c r="E23" s="186">
        <v>2081902</v>
      </c>
      <c r="F23" s="186" t="s">
        <v>119</v>
      </c>
      <c r="G23" s="186">
        <v>30306</v>
      </c>
      <c r="H23" s="186" t="s">
        <v>291</v>
      </c>
      <c r="I23" s="198">
        <f>SUM(I24:I29)</f>
        <v>12673500</v>
      </c>
      <c r="J23" s="198">
        <f>SUM(J24:J29)</f>
        <v>12673500</v>
      </c>
      <c r="K23" s="199"/>
      <c r="L23" s="199"/>
      <c r="M23" s="199"/>
      <c r="N23" s="200"/>
      <c r="O23" s="200"/>
      <c r="P23" s="201"/>
      <c r="Q23" s="199"/>
      <c r="R23" s="199"/>
      <c r="S23" s="199"/>
      <c r="T23" s="199"/>
      <c r="U23" s="200"/>
      <c r="V23" s="199"/>
      <c r="W23" s="199"/>
    </row>
    <row r="24" s="176" customFormat="1" ht="21.75" customHeight="1" spans="1:23">
      <c r="A24" s="186"/>
      <c r="B24" s="186"/>
      <c r="C24" s="186" t="s">
        <v>305</v>
      </c>
      <c r="D24" s="186" t="s">
        <v>45</v>
      </c>
      <c r="E24" s="186">
        <v>2081902</v>
      </c>
      <c r="F24" s="186" t="s">
        <v>119</v>
      </c>
      <c r="G24" s="186">
        <v>30306</v>
      </c>
      <c r="H24" s="186" t="s">
        <v>291</v>
      </c>
      <c r="I24" s="198">
        <v>3738000</v>
      </c>
      <c r="J24" s="198">
        <v>3738000</v>
      </c>
      <c r="K24" s="199"/>
      <c r="L24" s="199"/>
      <c r="M24" s="199"/>
      <c r="N24" s="200"/>
      <c r="O24" s="200"/>
      <c r="P24" s="201"/>
      <c r="Q24" s="199"/>
      <c r="R24" s="199"/>
      <c r="S24" s="199"/>
      <c r="T24" s="199"/>
      <c r="U24" s="200"/>
      <c r="V24" s="199"/>
      <c r="W24" s="199"/>
    </row>
    <row r="25" s="176" customFormat="1" ht="21.75" customHeight="1" spans="1:23">
      <c r="A25" s="186"/>
      <c r="B25" s="186"/>
      <c r="C25" s="186" t="s">
        <v>305</v>
      </c>
      <c r="D25" s="186" t="s">
        <v>45</v>
      </c>
      <c r="E25" s="186">
        <v>2082002</v>
      </c>
      <c r="F25" s="186" t="s">
        <v>125</v>
      </c>
      <c r="G25" s="186">
        <v>30306</v>
      </c>
      <c r="H25" s="186" t="s">
        <v>291</v>
      </c>
      <c r="I25" s="198">
        <v>700000</v>
      </c>
      <c r="J25" s="198">
        <v>700000</v>
      </c>
      <c r="K25" s="202"/>
      <c r="L25" s="202"/>
      <c r="M25" s="202"/>
      <c r="N25" s="203"/>
      <c r="O25" s="203"/>
      <c r="P25" s="201"/>
      <c r="Q25" s="202"/>
      <c r="R25" s="202"/>
      <c r="S25" s="202"/>
      <c r="T25" s="202"/>
      <c r="U25" s="203"/>
      <c r="V25" s="202"/>
      <c r="W25" s="202"/>
    </row>
    <row r="26" s="176" customFormat="1" ht="21.75" customHeight="1" spans="1:23">
      <c r="A26" s="186"/>
      <c r="B26" s="186"/>
      <c r="C26" s="186" t="s">
        <v>305</v>
      </c>
      <c r="D26" s="186" t="s">
        <v>45</v>
      </c>
      <c r="E26" s="186">
        <v>2081901</v>
      </c>
      <c r="F26" s="186" t="s">
        <v>117</v>
      </c>
      <c r="G26" s="186">
        <v>30306</v>
      </c>
      <c r="H26" s="186" t="s">
        <v>291</v>
      </c>
      <c r="I26" s="198">
        <v>5819000</v>
      </c>
      <c r="J26" s="198">
        <v>5819000</v>
      </c>
      <c r="K26" s="199"/>
      <c r="L26" s="199"/>
      <c r="M26" s="199"/>
      <c r="N26" s="200"/>
      <c r="O26" s="200"/>
      <c r="P26" s="201"/>
      <c r="Q26" s="199"/>
      <c r="R26" s="199"/>
      <c r="S26" s="199"/>
      <c r="T26" s="199"/>
      <c r="U26" s="200"/>
      <c r="V26" s="199"/>
      <c r="W26" s="199"/>
    </row>
    <row r="27" s="176" customFormat="1" ht="21.75" customHeight="1" spans="1:23">
      <c r="A27" s="186"/>
      <c r="B27" s="186"/>
      <c r="C27" s="186" t="s">
        <v>305</v>
      </c>
      <c r="D27" s="186" t="s">
        <v>45</v>
      </c>
      <c r="E27" s="186">
        <v>2082001</v>
      </c>
      <c r="F27" s="186" t="s">
        <v>123</v>
      </c>
      <c r="G27" s="186">
        <v>30306</v>
      </c>
      <c r="H27" s="186" t="s">
        <v>291</v>
      </c>
      <c r="I27" s="198">
        <v>780000</v>
      </c>
      <c r="J27" s="198">
        <v>780000</v>
      </c>
      <c r="K27" s="202"/>
      <c r="L27" s="202"/>
      <c r="M27" s="202"/>
      <c r="N27" s="203"/>
      <c r="O27" s="203"/>
      <c r="P27" s="201"/>
      <c r="Q27" s="202"/>
      <c r="R27" s="202"/>
      <c r="S27" s="202"/>
      <c r="T27" s="202"/>
      <c r="U27" s="203"/>
      <c r="V27" s="202"/>
      <c r="W27" s="202"/>
    </row>
    <row r="28" s="176" customFormat="1" ht="21.75" customHeight="1" spans="1:23">
      <c r="A28" s="186"/>
      <c r="B28" s="186"/>
      <c r="C28" s="186" t="s">
        <v>305</v>
      </c>
      <c r="D28" s="186" t="s">
        <v>45</v>
      </c>
      <c r="E28" s="186">
        <v>2081001</v>
      </c>
      <c r="F28" s="186" t="s">
        <v>103</v>
      </c>
      <c r="G28" s="186">
        <v>30305</v>
      </c>
      <c r="H28" s="186" t="s">
        <v>279</v>
      </c>
      <c r="I28" s="198">
        <v>373500</v>
      </c>
      <c r="J28" s="198">
        <v>373500</v>
      </c>
      <c r="K28" s="199"/>
      <c r="L28" s="199"/>
      <c r="M28" s="199"/>
      <c r="N28" s="200"/>
      <c r="O28" s="200"/>
      <c r="P28" s="201"/>
      <c r="Q28" s="199"/>
      <c r="R28" s="199"/>
      <c r="S28" s="199"/>
      <c r="T28" s="199"/>
      <c r="U28" s="200"/>
      <c r="V28" s="199"/>
      <c r="W28" s="199"/>
    </row>
    <row r="29" s="176" customFormat="1" ht="21.75" customHeight="1" spans="1:23">
      <c r="A29" s="186"/>
      <c r="B29" s="186"/>
      <c r="C29" s="186" t="s">
        <v>305</v>
      </c>
      <c r="D29" s="186" t="s">
        <v>45</v>
      </c>
      <c r="E29" s="186">
        <v>2082102</v>
      </c>
      <c r="F29" s="186" t="s">
        <v>129</v>
      </c>
      <c r="G29" s="186">
        <v>30306</v>
      </c>
      <c r="H29" s="186" t="s">
        <v>291</v>
      </c>
      <c r="I29" s="198">
        <v>1263000</v>
      </c>
      <c r="J29" s="198">
        <v>1263000</v>
      </c>
      <c r="K29" s="202"/>
      <c r="L29" s="202"/>
      <c r="M29" s="202"/>
      <c r="N29" s="203"/>
      <c r="O29" s="203"/>
      <c r="P29" s="201"/>
      <c r="Q29" s="202"/>
      <c r="R29" s="202"/>
      <c r="S29" s="202"/>
      <c r="T29" s="202"/>
      <c r="U29" s="203"/>
      <c r="V29" s="202"/>
      <c r="W29" s="202"/>
    </row>
    <row r="30" s="176" customFormat="1" ht="21.75" customHeight="1" spans="1:23">
      <c r="A30" s="186" t="s">
        <v>294</v>
      </c>
      <c r="B30" s="186" t="s">
        <v>306</v>
      </c>
      <c r="C30" s="186" t="s">
        <v>307</v>
      </c>
      <c r="D30" s="186" t="s">
        <v>45</v>
      </c>
      <c r="E30" s="186" t="s">
        <v>112</v>
      </c>
      <c r="F30" s="186" t="s">
        <v>113</v>
      </c>
      <c r="G30" s="186">
        <v>30305</v>
      </c>
      <c r="H30" s="186" t="s">
        <v>279</v>
      </c>
      <c r="I30" s="198">
        <v>38500</v>
      </c>
      <c r="J30" s="198">
        <v>38500</v>
      </c>
      <c r="K30" s="199"/>
      <c r="L30" s="199"/>
      <c r="M30" s="199"/>
      <c r="N30" s="200"/>
      <c r="O30" s="200"/>
      <c r="P30" s="201"/>
      <c r="Q30" s="199"/>
      <c r="R30" s="199"/>
      <c r="S30" s="199"/>
      <c r="T30" s="199"/>
      <c r="U30" s="200"/>
      <c r="V30" s="199"/>
      <c r="W30" s="199"/>
    </row>
    <row r="31" s="176" customFormat="1" ht="21.75" customHeight="1" spans="1:23">
      <c r="A31" s="186" t="s">
        <v>308</v>
      </c>
      <c r="B31" s="186" t="s">
        <v>309</v>
      </c>
      <c r="C31" s="186" t="s">
        <v>310</v>
      </c>
      <c r="D31" s="186" t="s">
        <v>45</v>
      </c>
      <c r="E31" s="186">
        <v>2080299</v>
      </c>
      <c r="F31" s="186" t="s">
        <v>85</v>
      </c>
      <c r="G31" s="186">
        <v>30201</v>
      </c>
      <c r="H31" s="186" t="s">
        <v>271</v>
      </c>
      <c r="I31" s="198">
        <f>SUM(I32:I36)</f>
        <v>200000</v>
      </c>
      <c r="J31" s="198">
        <f>SUM(I32:I36)</f>
        <v>200000</v>
      </c>
      <c r="K31" s="199"/>
      <c r="L31" s="199"/>
      <c r="M31" s="199"/>
      <c r="N31" s="200"/>
      <c r="O31" s="200"/>
      <c r="P31" s="201"/>
      <c r="Q31" s="199"/>
      <c r="R31" s="199"/>
      <c r="S31" s="199"/>
      <c r="T31" s="199"/>
      <c r="U31" s="200"/>
      <c r="V31" s="199"/>
      <c r="W31" s="199"/>
    </row>
    <row r="32" s="176" customFormat="1" ht="21.75" customHeight="1" spans="1:23">
      <c r="A32" s="186"/>
      <c r="B32" s="186"/>
      <c r="C32" s="186" t="s">
        <v>310</v>
      </c>
      <c r="D32" s="186" t="s">
        <v>45</v>
      </c>
      <c r="E32" s="186">
        <v>2080299</v>
      </c>
      <c r="F32" s="186" t="s">
        <v>85</v>
      </c>
      <c r="G32" s="186">
        <v>30201</v>
      </c>
      <c r="H32" s="186" t="s">
        <v>271</v>
      </c>
      <c r="I32" s="198">
        <v>167200</v>
      </c>
      <c r="J32" s="198">
        <v>167200</v>
      </c>
      <c r="K32" s="199"/>
      <c r="L32" s="199"/>
      <c r="M32" s="199"/>
      <c r="N32" s="200"/>
      <c r="O32" s="200"/>
      <c r="P32" s="201"/>
      <c r="Q32" s="199"/>
      <c r="R32" s="199"/>
      <c r="S32" s="199"/>
      <c r="T32" s="199"/>
      <c r="U32" s="200"/>
      <c r="V32" s="199"/>
      <c r="W32" s="199"/>
    </row>
    <row r="33" s="176" customFormat="1" ht="21.75" customHeight="1" spans="1:23">
      <c r="A33" s="186"/>
      <c r="B33" s="186"/>
      <c r="C33" s="186" t="s">
        <v>310</v>
      </c>
      <c r="D33" s="186" t="s">
        <v>45</v>
      </c>
      <c r="E33" s="186">
        <v>2080299</v>
      </c>
      <c r="F33" s="186" t="s">
        <v>85</v>
      </c>
      <c r="G33" s="186">
        <v>30201</v>
      </c>
      <c r="H33" s="186" t="s">
        <v>271</v>
      </c>
      <c r="I33" s="198">
        <v>15000</v>
      </c>
      <c r="J33" s="198">
        <v>15000</v>
      </c>
      <c r="K33" s="199"/>
      <c r="L33" s="199"/>
      <c r="M33" s="199"/>
      <c r="N33" s="200"/>
      <c r="O33" s="200"/>
      <c r="P33" s="201"/>
      <c r="Q33" s="199"/>
      <c r="R33" s="199"/>
      <c r="S33" s="199"/>
      <c r="T33" s="199"/>
      <c r="U33" s="200"/>
      <c r="V33" s="199"/>
      <c r="W33" s="199"/>
    </row>
    <row r="34" s="176" customFormat="1" ht="21.75" customHeight="1" spans="1:23">
      <c r="A34" s="186"/>
      <c r="B34" s="186"/>
      <c r="C34" s="186" t="s">
        <v>310</v>
      </c>
      <c r="D34" s="186" t="s">
        <v>45</v>
      </c>
      <c r="E34" s="186">
        <v>2080299</v>
      </c>
      <c r="F34" s="186" t="s">
        <v>85</v>
      </c>
      <c r="G34" s="186">
        <v>30201</v>
      </c>
      <c r="H34" s="186" t="s">
        <v>271</v>
      </c>
      <c r="I34" s="198">
        <v>1800</v>
      </c>
      <c r="J34" s="198">
        <v>1800</v>
      </c>
      <c r="K34" s="199"/>
      <c r="L34" s="199"/>
      <c r="M34" s="199"/>
      <c r="N34" s="200"/>
      <c r="O34" s="200"/>
      <c r="P34" s="201"/>
      <c r="Q34" s="199"/>
      <c r="R34" s="199"/>
      <c r="S34" s="199"/>
      <c r="T34" s="199"/>
      <c r="U34" s="200"/>
      <c r="V34" s="199"/>
      <c r="W34" s="199"/>
    </row>
    <row r="35" s="176" customFormat="1" ht="21.75" customHeight="1" spans="1:23">
      <c r="A35" s="186"/>
      <c r="B35" s="186"/>
      <c r="C35" s="186" t="s">
        <v>310</v>
      </c>
      <c r="D35" s="186" t="s">
        <v>45</v>
      </c>
      <c r="E35" s="186">
        <v>2080299</v>
      </c>
      <c r="F35" s="186" t="s">
        <v>85</v>
      </c>
      <c r="G35" s="186">
        <v>30201</v>
      </c>
      <c r="H35" s="186" t="s">
        <v>271</v>
      </c>
      <c r="I35" s="198">
        <v>12000</v>
      </c>
      <c r="J35" s="198">
        <v>12000</v>
      </c>
      <c r="K35" s="199"/>
      <c r="L35" s="199"/>
      <c r="M35" s="199"/>
      <c r="N35" s="200"/>
      <c r="O35" s="200"/>
      <c r="P35" s="201"/>
      <c r="Q35" s="199"/>
      <c r="R35" s="199"/>
      <c r="S35" s="199"/>
      <c r="T35" s="199"/>
      <c r="U35" s="200"/>
      <c r="V35" s="199"/>
      <c r="W35" s="199"/>
    </row>
    <row r="36" s="176" customFormat="1" ht="21.75" customHeight="1" spans="1:23">
      <c r="A36" s="186"/>
      <c r="B36" s="186"/>
      <c r="C36" s="186" t="s">
        <v>310</v>
      </c>
      <c r="D36" s="186" t="s">
        <v>45</v>
      </c>
      <c r="E36" s="186">
        <v>2080299</v>
      </c>
      <c r="F36" s="186" t="s">
        <v>85</v>
      </c>
      <c r="G36" s="186">
        <v>30201</v>
      </c>
      <c r="H36" s="186" t="s">
        <v>271</v>
      </c>
      <c r="I36" s="198">
        <v>4000</v>
      </c>
      <c r="J36" s="198">
        <v>4000</v>
      </c>
      <c r="K36" s="199"/>
      <c r="L36" s="199"/>
      <c r="M36" s="199"/>
      <c r="N36" s="200"/>
      <c r="O36" s="200"/>
      <c r="P36" s="201"/>
      <c r="Q36" s="199"/>
      <c r="R36" s="199"/>
      <c r="S36" s="199"/>
      <c r="T36" s="199"/>
      <c r="U36" s="200"/>
      <c r="V36" s="199"/>
      <c r="W36" s="199"/>
    </row>
    <row r="37" s="176" customFormat="1" ht="21.75" customHeight="1" spans="1:23">
      <c r="A37" s="186" t="s">
        <v>308</v>
      </c>
      <c r="B37" s="186" t="s">
        <v>311</v>
      </c>
      <c r="C37" s="186" t="s">
        <v>312</v>
      </c>
      <c r="D37" s="186" t="s">
        <v>45</v>
      </c>
      <c r="E37" s="186">
        <v>2080206</v>
      </c>
      <c r="F37" s="186" t="s">
        <v>81</v>
      </c>
      <c r="G37" s="186">
        <v>30201</v>
      </c>
      <c r="H37" s="186" t="s">
        <v>271</v>
      </c>
      <c r="I37" s="198">
        <f>SUM(I38:I39)</f>
        <v>414200</v>
      </c>
      <c r="J37" s="198">
        <f>SUM(J38:J39)</f>
        <v>414200</v>
      </c>
      <c r="K37" s="199"/>
      <c r="L37" s="199"/>
      <c r="M37" s="199"/>
      <c r="N37" s="200"/>
      <c r="O37" s="200"/>
      <c r="P37" s="201"/>
      <c r="Q37" s="199"/>
      <c r="R37" s="199"/>
      <c r="S37" s="199"/>
      <c r="T37" s="199"/>
      <c r="U37" s="200"/>
      <c r="V37" s="199"/>
      <c r="W37" s="199"/>
    </row>
    <row r="38" s="176" customFormat="1" ht="21.75" customHeight="1" spans="1:23">
      <c r="A38" s="186"/>
      <c r="B38" s="186"/>
      <c r="C38" s="186" t="s">
        <v>312</v>
      </c>
      <c r="D38" s="186" t="s">
        <v>45</v>
      </c>
      <c r="E38" s="186">
        <v>2080206</v>
      </c>
      <c r="F38" s="186" t="s">
        <v>81</v>
      </c>
      <c r="G38" s="186">
        <v>30201</v>
      </c>
      <c r="H38" s="186" t="s">
        <v>271</v>
      </c>
      <c r="I38" s="198">
        <v>4200</v>
      </c>
      <c r="J38" s="198">
        <v>4200</v>
      </c>
      <c r="K38" s="202"/>
      <c r="L38" s="202"/>
      <c r="M38" s="202"/>
      <c r="N38" s="203"/>
      <c r="O38" s="203"/>
      <c r="P38" s="201"/>
      <c r="Q38" s="202"/>
      <c r="R38" s="202"/>
      <c r="S38" s="202"/>
      <c r="T38" s="202"/>
      <c r="U38" s="203"/>
      <c r="V38" s="202"/>
      <c r="W38" s="202"/>
    </row>
    <row r="39" s="176" customFormat="1" ht="21.75" customHeight="1" spans="1:23">
      <c r="A39" s="186"/>
      <c r="B39" s="186"/>
      <c r="C39" s="186" t="s">
        <v>312</v>
      </c>
      <c r="D39" s="186" t="s">
        <v>45</v>
      </c>
      <c r="E39" s="186">
        <v>2080206</v>
      </c>
      <c r="F39" s="186" t="s">
        <v>81</v>
      </c>
      <c r="G39" s="186">
        <v>30201</v>
      </c>
      <c r="H39" s="186" t="s">
        <v>271</v>
      </c>
      <c r="I39" s="198">
        <v>410000</v>
      </c>
      <c r="J39" s="198">
        <v>410000</v>
      </c>
      <c r="K39" s="199"/>
      <c r="L39" s="199"/>
      <c r="M39" s="199"/>
      <c r="N39" s="200"/>
      <c r="O39" s="200"/>
      <c r="P39" s="201"/>
      <c r="Q39" s="199"/>
      <c r="R39" s="199"/>
      <c r="S39" s="199"/>
      <c r="T39" s="199"/>
      <c r="U39" s="200"/>
      <c r="V39" s="199"/>
      <c r="W39" s="199"/>
    </row>
    <row r="40" s="176" customFormat="1" ht="21.75" customHeight="1" spans="1:23">
      <c r="A40" s="186" t="s">
        <v>308</v>
      </c>
      <c r="B40" s="186" t="s">
        <v>313</v>
      </c>
      <c r="C40" s="186" t="s">
        <v>314</v>
      </c>
      <c r="D40" s="186" t="s">
        <v>45</v>
      </c>
      <c r="E40" s="186">
        <v>2080299</v>
      </c>
      <c r="F40" s="186" t="s">
        <v>85</v>
      </c>
      <c r="G40" s="186">
        <v>30305</v>
      </c>
      <c r="H40" s="186" t="s">
        <v>279</v>
      </c>
      <c r="I40" s="198">
        <v>305100</v>
      </c>
      <c r="J40" s="198">
        <v>305100</v>
      </c>
      <c r="K40" s="199"/>
      <c r="L40" s="199"/>
      <c r="M40" s="199"/>
      <c r="N40" s="200"/>
      <c r="O40" s="200"/>
      <c r="P40" s="201"/>
      <c r="Q40" s="199"/>
      <c r="R40" s="199"/>
      <c r="S40" s="199"/>
      <c r="T40" s="199"/>
      <c r="U40" s="200"/>
      <c r="V40" s="199"/>
      <c r="W40" s="199"/>
    </row>
    <row r="41" s="176" customFormat="1" ht="21.75" customHeight="1" spans="1:23">
      <c r="A41" s="186" t="s">
        <v>308</v>
      </c>
      <c r="B41" s="186" t="s">
        <v>315</v>
      </c>
      <c r="C41" s="186" t="s">
        <v>316</v>
      </c>
      <c r="D41" s="186" t="s">
        <v>45</v>
      </c>
      <c r="E41" s="186">
        <v>2081004</v>
      </c>
      <c r="F41" s="186" t="s">
        <v>107</v>
      </c>
      <c r="G41" s="186">
        <v>30201</v>
      </c>
      <c r="H41" s="186" t="s">
        <v>271</v>
      </c>
      <c r="I41" s="198">
        <v>6000</v>
      </c>
      <c r="J41" s="198">
        <v>6000</v>
      </c>
      <c r="K41" s="199"/>
      <c r="L41" s="199"/>
      <c r="M41" s="199"/>
      <c r="N41" s="200"/>
      <c r="O41" s="200"/>
      <c r="P41" s="201"/>
      <c r="Q41" s="199"/>
      <c r="R41" s="199"/>
      <c r="S41" s="199"/>
      <c r="T41" s="199"/>
      <c r="U41" s="200"/>
      <c r="V41" s="199"/>
      <c r="W41" s="199"/>
    </row>
    <row r="42" s="176" customFormat="1" ht="21.75" customHeight="1" spans="1:23">
      <c r="A42" s="186" t="s">
        <v>308</v>
      </c>
      <c r="B42" s="186" t="s">
        <v>317</v>
      </c>
      <c r="C42" s="186" t="s">
        <v>318</v>
      </c>
      <c r="D42" s="186" t="s">
        <v>45</v>
      </c>
      <c r="E42" s="186">
        <v>2081006</v>
      </c>
      <c r="F42" s="186" t="s">
        <v>109</v>
      </c>
      <c r="G42" s="186">
        <v>31204</v>
      </c>
      <c r="H42" s="186" t="s">
        <v>319</v>
      </c>
      <c r="I42" s="198">
        <v>450000</v>
      </c>
      <c r="J42" s="198">
        <v>450000</v>
      </c>
      <c r="K42" s="199"/>
      <c r="L42" s="199"/>
      <c r="M42" s="199"/>
      <c r="N42" s="200"/>
      <c r="O42" s="200"/>
      <c r="P42" s="201"/>
      <c r="Q42" s="199"/>
      <c r="R42" s="199"/>
      <c r="S42" s="199"/>
      <c r="T42" s="199"/>
      <c r="U42" s="200"/>
      <c r="V42" s="199"/>
      <c r="W42" s="199"/>
    </row>
    <row r="43" s="176" customFormat="1" ht="21.75" customHeight="1" spans="1:23">
      <c r="A43" s="186" t="s">
        <v>308</v>
      </c>
      <c r="B43" s="186" t="s">
        <v>320</v>
      </c>
      <c r="C43" s="186" t="s">
        <v>321</v>
      </c>
      <c r="D43" s="186" t="s">
        <v>45</v>
      </c>
      <c r="E43" s="186">
        <v>2081001</v>
      </c>
      <c r="F43" s="186" t="s">
        <v>103</v>
      </c>
      <c r="G43" s="186">
        <v>30201</v>
      </c>
      <c r="H43" s="186" t="s">
        <v>271</v>
      </c>
      <c r="I43" s="198">
        <v>20000</v>
      </c>
      <c r="J43" s="198">
        <v>20000</v>
      </c>
      <c r="K43" s="199"/>
      <c r="L43" s="199"/>
      <c r="M43" s="199"/>
      <c r="N43" s="200"/>
      <c r="O43" s="200"/>
      <c r="P43" s="201"/>
      <c r="Q43" s="199"/>
      <c r="R43" s="199"/>
      <c r="S43" s="199"/>
      <c r="T43" s="199"/>
      <c r="U43" s="200"/>
      <c r="V43" s="199"/>
      <c r="W43" s="199"/>
    </row>
    <row r="44" s="176" customFormat="1" ht="21.75" customHeight="1" spans="1:23">
      <c r="A44" s="186" t="s">
        <v>308</v>
      </c>
      <c r="B44" s="186" t="s">
        <v>322</v>
      </c>
      <c r="C44" s="186" t="s">
        <v>323</v>
      </c>
      <c r="D44" s="186" t="s">
        <v>45</v>
      </c>
      <c r="E44" s="186">
        <v>2080207</v>
      </c>
      <c r="F44" s="186" t="s">
        <v>83</v>
      </c>
      <c r="G44" s="186">
        <v>30201</v>
      </c>
      <c r="H44" s="186" t="s">
        <v>271</v>
      </c>
      <c r="I44" s="198">
        <v>100000</v>
      </c>
      <c r="J44" s="198">
        <v>100000</v>
      </c>
      <c r="K44" s="202"/>
      <c r="L44" s="202"/>
      <c r="M44" s="202"/>
      <c r="N44" s="203"/>
      <c r="O44" s="203"/>
      <c r="P44" s="201"/>
      <c r="Q44" s="202"/>
      <c r="R44" s="202"/>
      <c r="S44" s="202"/>
      <c r="T44" s="202"/>
      <c r="U44" s="203"/>
      <c r="V44" s="202"/>
      <c r="W44" s="202"/>
    </row>
    <row r="45" s="176" customFormat="1" ht="21.75" customHeight="1" spans="1:23">
      <c r="A45" s="186" t="s">
        <v>308</v>
      </c>
      <c r="B45" s="186" t="s">
        <v>324</v>
      </c>
      <c r="C45" s="186" t="s">
        <v>325</v>
      </c>
      <c r="D45" s="186" t="s">
        <v>45</v>
      </c>
      <c r="E45" s="186">
        <v>2019999</v>
      </c>
      <c r="F45" s="186" t="s">
        <v>70</v>
      </c>
      <c r="G45" s="186">
        <v>30201</v>
      </c>
      <c r="H45" s="186" t="s">
        <v>271</v>
      </c>
      <c r="I45" s="198">
        <v>3000</v>
      </c>
      <c r="J45" s="198">
        <v>3000</v>
      </c>
      <c r="K45" s="202"/>
      <c r="L45" s="202"/>
      <c r="M45" s="202"/>
      <c r="N45" s="203"/>
      <c r="O45" s="203"/>
      <c r="P45" s="201"/>
      <c r="Q45" s="202"/>
      <c r="R45" s="202"/>
      <c r="S45" s="202"/>
      <c r="T45" s="202"/>
      <c r="U45" s="203"/>
      <c r="V45" s="202"/>
      <c r="W45" s="202"/>
    </row>
    <row r="46" s="176" customFormat="1" ht="21.75" customHeight="1" spans="1:23">
      <c r="A46" s="186" t="s">
        <v>308</v>
      </c>
      <c r="B46" s="186" t="s">
        <v>326</v>
      </c>
      <c r="C46" s="186" t="s">
        <v>327</v>
      </c>
      <c r="D46" s="186" t="s">
        <v>45</v>
      </c>
      <c r="E46" s="186">
        <v>2080299</v>
      </c>
      <c r="F46" s="186" t="s">
        <v>85</v>
      </c>
      <c r="G46" s="186">
        <v>30201</v>
      </c>
      <c r="H46" s="186" t="s">
        <v>271</v>
      </c>
      <c r="I46" s="198">
        <v>26700</v>
      </c>
      <c r="J46" s="198">
        <v>26700</v>
      </c>
      <c r="K46" s="199"/>
      <c r="L46" s="199"/>
      <c r="M46" s="199"/>
      <c r="N46" s="200"/>
      <c r="O46" s="200"/>
      <c r="P46" s="201"/>
      <c r="Q46" s="199"/>
      <c r="R46" s="199"/>
      <c r="S46" s="199"/>
      <c r="T46" s="199"/>
      <c r="U46" s="200"/>
      <c r="V46" s="199"/>
      <c r="W46" s="199"/>
    </row>
    <row r="47" s="176" customFormat="1" ht="21.75" customHeight="1" spans="1:23">
      <c r="A47" s="186" t="s">
        <v>308</v>
      </c>
      <c r="B47" s="186" t="s">
        <v>328</v>
      </c>
      <c r="C47" s="186" t="s">
        <v>329</v>
      </c>
      <c r="D47" s="186" t="s">
        <v>45</v>
      </c>
      <c r="E47" s="186">
        <v>2080299</v>
      </c>
      <c r="F47" s="186" t="s">
        <v>85</v>
      </c>
      <c r="G47" s="186">
        <v>30305</v>
      </c>
      <c r="H47" s="186" t="s">
        <v>279</v>
      </c>
      <c r="I47" s="198">
        <f>SUM(I48:I50)</f>
        <v>475000</v>
      </c>
      <c r="J47" s="198">
        <f>SUM(J48:J50)</f>
        <v>475000</v>
      </c>
      <c r="K47" s="199"/>
      <c r="L47" s="199"/>
      <c r="M47" s="199"/>
      <c r="N47" s="200"/>
      <c r="O47" s="200"/>
      <c r="P47" s="201"/>
      <c r="Q47" s="199"/>
      <c r="R47" s="199"/>
      <c r="S47" s="199"/>
      <c r="T47" s="199"/>
      <c r="U47" s="200"/>
      <c r="V47" s="199"/>
      <c r="W47" s="199"/>
    </row>
    <row r="48" s="176" customFormat="1" ht="21.75" customHeight="1" spans="1:23">
      <c r="A48" s="186"/>
      <c r="B48" s="186"/>
      <c r="C48" s="186" t="s">
        <v>329</v>
      </c>
      <c r="D48" s="186" t="s">
        <v>45</v>
      </c>
      <c r="E48" s="186">
        <v>2080299</v>
      </c>
      <c r="F48" s="186" t="s">
        <v>85</v>
      </c>
      <c r="G48" s="186">
        <v>30305</v>
      </c>
      <c r="H48" s="186" t="s">
        <v>279</v>
      </c>
      <c r="I48" s="198">
        <v>220000</v>
      </c>
      <c r="J48" s="198">
        <v>220000</v>
      </c>
      <c r="K48" s="202"/>
      <c r="L48" s="202"/>
      <c r="M48" s="202"/>
      <c r="N48" s="203"/>
      <c r="O48" s="203"/>
      <c r="P48" s="201"/>
      <c r="Q48" s="202"/>
      <c r="R48" s="202"/>
      <c r="S48" s="202"/>
      <c r="T48" s="202"/>
      <c r="U48" s="203"/>
      <c r="V48" s="202"/>
      <c r="W48" s="202"/>
    </row>
    <row r="49" s="176" customFormat="1" ht="21.75" customHeight="1" spans="1:23">
      <c r="A49" s="186"/>
      <c r="B49" s="186"/>
      <c r="C49" s="186" t="s">
        <v>329</v>
      </c>
      <c r="D49" s="186" t="s">
        <v>45</v>
      </c>
      <c r="E49" s="186">
        <v>2080299</v>
      </c>
      <c r="F49" s="186" t="s">
        <v>85</v>
      </c>
      <c r="G49" s="186">
        <v>30305</v>
      </c>
      <c r="H49" s="186" t="s">
        <v>279</v>
      </c>
      <c r="I49" s="198">
        <v>220000</v>
      </c>
      <c r="J49" s="198">
        <v>220000</v>
      </c>
      <c r="K49" s="199"/>
      <c r="L49" s="199"/>
      <c r="M49" s="199"/>
      <c r="N49" s="200"/>
      <c r="O49" s="200"/>
      <c r="P49" s="201"/>
      <c r="Q49" s="199"/>
      <c r="R49" s="199"/>
      <c r="S49" s="199"/>
      <c r="T49" s="199"/>
      <c r="U49" s="200"/>
      <c r="V49" s="199"/>
      <c r="W49" s="199"/>
    </row>
    <row r="50" s="176" customFormat="1" ht="21.75" customHeight="1" spans="1:23">
      <c r="A50" s="186"/>
      <c r="B50" s="186"/>
      <c r="C50" s="186" t="s">
        <v>329</v>
      </c>
      <c r="D50" s="186" t="s">
        <v>45</v>
      </c>
      <c r="E50" s="186">
        <v>2080299</v>
      </c>
      <c r="F50" s="186" t="s">
        <v>85</v>
      </c>
      <c r="G50" s="186">
        <v>30201</v>
      </c>
      <c r="H50" s="186" t="s">
        <v>271</v>
      </c>
      <c r="I50" s="198">
        <v>35000</v>
      </c>
      <c r="J50" s="198">
        <v>35000</v>
      </c>
      <c r="K50" s="202"/>
      <c r="L50" s="202"/>
      <c r="M50" s="202"/>
      <c r="N50" s="203"/>
      <c r="O50" s="203"/>
      <c r="P50" s="201"/>
      <c r="Q50" s="202"/>
      <c r="R50" s="202"/>
      <c r="S50" s="202"/>
      <c r="T50" s="202"/>
      <c r="U50" s="203"/>
      <c r="V50" s="202"/>
      <c r="W50" s="202"/>
    </row>
    <row r="51" s="176" customFormat="1" ht="18.75" customHeight="1" spans="1:23">
      <c r="A51" s="187" t="s">
        <v>152</v>
      </c>
      <c r="B51" s="23"/>
      <c r="C51" s="23"/>
      <c r="D51" s="23"/>
      <c r="E51" s="23"/>
      <c r="F51" s="23"/>
      <c r="G51" s="23"/>
      <c r="H51" s="24"/>
      <c r="I51" s="204">
        <v>38170900</v>
      </c>
      <c r="J51" s="204">
        <v>38170900</v>
      </c>
      <c r="K51" s="199"/>
      <c r="L51" s="202"/>
      <c r="M51" s="202"/>
      <c r="N51" s="202"/>
      <c r="O51" s="202"/>
      <c r="P51" s="39"/>
      <c r="Q51" s="202"/>
      <c r="R51" s="202"/>
      <c r="S51" s="202"/>
      <c r="T51" s="202"/>
      <c r="U51" s="200"/>
      <c r="V51" s="202"/>
      <c r="W51" s="202"/>
    </row>
  </sheetData>
  <mergeCells count="28">
    <mergeCell ref="A2:W2"/>
    <mergeCell ref="A3:H3"/>
    <mergeCell ref="J4:M4"/>
    <mergeCell ref="N4:P4"/>
    <mergeCell ref="R4:W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50"/>
  <sheetViews>
    <sheetView tabSelected="1" workbookViewId="0">
      <selection activeCell="B15" sqref="B15"/>
    </sheetView>
  </sheetViews>
  <sheetFormatPr defaultColWidth="11.8" defaultRowHeight="15" customHeight="1"/>
  <cols>
    <col min="1" max="1" width="51.5" style="163" customWidth="1"/>
    <col min="2" max="2" width="61.6666666666667" style="163" customWidth="1"/>
    <col min="3" max="4" width="18.4555555555556" style="163" customWidth="1"/>
    <col min="5" max="5" width="35.7888888888889" style="163" customWidth="1"/>
    <col min="6" max="8" width="8.93333333333333" style="163" customWidth="1"/>
    <col min="9" max="9" width="18.2666666666667" style="163" customWidth="1"/>
    <col min="10" max="10" width="37.3111111111111" style="163" customWidth="1"/>
    <col min="11" max="16382" width="11.8" style="163"/>
    <col min="16383" max="16384" width="11.8" style="62"/>
  </cols>
  <sheetData>
    <row r="1" s="163" customFormat="1" customHeight="1" spans="1:10">
      <c r="A1" s="164" t="s">
        <v>330</v>
      </c>
      <c r="B1" s="164"/>
      <c r="C1" s="164"/>
      <c r="D1" s="164"/>
      <c r="E1" s="164"/>
      <c r="F1" s="164"/>
      <c r="G1" s="164"/>
      <c r="H1" s="164"/>
      <c r="I1" s="164"/>
      <c r="J1" s="164"/>
    </row>
    <row r="2" s="163" customFormat="1" ht="45" customHeight="1" spans="1:10">
      <c r="A2" s="165" t="s">
        <v>331</v>
      </c>
      <c r="B2" s="165"/>
      <c r="C2" s="165"/>
      <c r="D2" s="165"/>
      <c r="E2" s="165"/>
      <c r="F2" s="165"/>
      <c r="G2" s="165"/>
      <c r="H2" s="165"/>
      <c r="I2" s="165"/>
      <c r="J2" s="165"/>
    </row>
    <row r="3" s="163" customFormat="1" ht="20.25" customHeight="1" spans="1:10">
      <c r="A3" s="166" t="str">
        <f>"单位名称："&amp;"玉溪市红塔区民政局"</f>
        <v>单位名称：玉溪市红塔区民政局</v>
      </c>
      <c r="B3" s="166"/>
      <c r="C3" s="166"/>
      <c r="D3" s="166"/>
      <c r="E3" s="166"/>
      <c r="F3" s="166"/>
      <c r="G3" s="166"/>
      <c r="H3" s="166"/>
      <c r="I3" s="166"/>
      <c r="J3" s="166"/>
    </row>
    <row r="4" s="163" customFormat="1" ht="20.25" customHeight="1" spans="1:10">
      <c r="A4" s="167" t="s">
        <v>332</v>
      </c>
      <c r="B4" s="168" t="s">
        <v>333</v>
      </c>
      <c r="C4" s="167" t="s">
        <v>334</v>
      </c>
      <c r="D4" s="167" t="s">
        <v>335</v>
      </c>
      <c r="E4" s="167" t="s">
        <v>336</v>
      </c>
      <c r="F4" s="167" t="s">
        <v>337</v>
      </c>
      <c r="G4" s="167" t="s">
        <v>338</v>
      </c>
      <c r="H4" s="167" t="s">
        <v>339</v>
      </c>
      <c r="I4" s="167" t="s">
        <v>340</v>
      </c>
      <c r="J4" s="167" t="s">
        <v>341</v>
      </c>
    </row>
    <row r="5" s="163" customFormat="1" ht="46.5" customHeight="1" spans="1:10">
      <c r="A5" s="167"/>
      <c r="B5" s="168"/>
      <c r="C5" s="167"/>
      <c r="D5" s="167"/>
      <c r="E5" s="167"/>
      <c r="F5" s="167"/>
      <c r="G5" s="167"/>
      <c r="H5" s="167"/>
      <c r="I5" s="167"/>
      <c r="J5" s="167"/>
    </row>
    <row r="6" s="163" customFormat="1" ht="20.25" customHeight="1" spans="1:10">
      <c r="A6" s="169">
        <v>1</v>
      </c>
      <c r="B6" s="169"/>
      <c r="C6" s="169">
        <v>2</v>
      </c>
      <c r="D6" s="169">
        <v>3</v>
      </c>
      <c r="E6" s="169">
        <v>4</v>
      </c>
      <c r="F6" s="169">
        <v>5</v>
      </c>
      <c r="G6" s="169">
        <v>6</v>
      </c>
      <c r="H6" s="169">
        <v>7</v>
      </c>
      <c r="I6" s="169">
        <v>8</v>
      </c>
      <c r="J6" s="169">
        <v>10</v>
      </c>
    </row>
    <row r="7" s="163" customFormat="1" ht="20.25" customHeight="1" spans="1:10">
      <c r="A7" s="110" t="s">
        <v>45</v>
      </c>
      <c r="B7" s="110"/>
      <c r="C7" s="110"/>
      <c r="E7" s="109"/>
      <c r="F7" s="109"/>
      <c r="G7" s="109"/>
      <c r="H7" s="109"/>
      <c r="I7" s="109"/>
      <c r="J7" s="109"/>
    </row>
    <row r="8" s="163" customFormat="1" ht="86" customHeight="1" spans="1:10">
      <c r="A8" s="170" t="s">
        <v>296</v>
      </c>
      <c r="B8" s="37" t="s">
        <v>342</v>
      </c>
      <c r="C8" s="142"/>
      <c r="D8" s="142"/>
      <c r="E8" s="109"/>
      <c r="F8" s="109"/>
      <c r="G8" s="109"/>
      <c r="H8" s="109"/>
      <c r="I8" s="109"/>
      <c r="J8" s="109"/>
    </row>
    <row r="9" s="163" customFormat="1" ht="20.25" customHeight="1" spans="1:10">
      <c r="A9" s="110"/>
      <c r="B9" s="110"/>
      <c r="C9" s="110" t="s">
        <v>343</v>
      </c>
      <c r="D9" s="171" t="s">
        <v>344</v>
      </c>
      <c r="E9" s="172" t="s">
        <v>345</v>
      </c>
      <c r="F9" s="141" t="s">
        <v>346</v>
      </c>
      <c r="G9" s="112" t="s">
        <v>347</v>
      </c>
      <c r="H9" s="141" t="s">
        <v>348</v>
      </c>
      <c r="I9" s="141" t="s">
        <v>349</v>
      </c>
      <c r="J9" s="172" t="s">
        <v>350</v>
      </c>
    </row>
    <row r="10" s="163" customFormat="1" ht="20.25" customHeight="1" spans="1:10">
      <c r="A10" s="111"/>
      <c r="B10" s="111"/>
      <c r="C10" s="110" t="s">
        <v>343</v>
      </c>
      <c r="D10" s="171" t="s">
        <v>344</v>
      </c>
      <c r="E10" s="172" t="s">
        <v>351</v>
      </c>
      <c r="F10" s="141" t="s">
        <v>346</v>
      </c>
      <c r="G10" s="112" t="s">
        <v>352</v>
      </c>
      <c r="H10" s="141" t="s">
        <v>348</v>
      </c>
      <c r="I10" s="141" t="s">
        <v>349</v>
      </c>
      <c r="J10" s="172" t="s">
        <v>350</v>
      </c>
    </row>
    <row r="11" s="163" customFormat="1" ht="20.25" customHeight="1" spans="1:10">
      <c r="A11" s="111"/>
      <c r="B11" s="111"/>
      <c r="C11" s="110" t="s">
        <v>343</v>
      </c>
      <c r="D11" s="171" t="s">
        <v>353</v>
      </c>
      <c r="E11" s="172" t="s">
        <v>354</v>
      </c>
      <c r="F11" s="141" t="s">
        <v>355</v>
      </c>
      <c r="G11" s="112" t="s">
        <v>356</v>
      </c>
      <c r="H11" s="141" t="s">
        <v>357</v>
      </c>
      <c r="I11" s="141" t="s">
        <v>349</v>
      </c>
      <c r="J11" s="172" t="s">
        <v>358</v>
      </c>
    </row>
    <row r="12" s="163" customFormat="1" ht="20.25" customHeight="1" spans="1:10">
      <c r="A12" s="111"/>
      <c r="B12" s="111"/>
      <c r="C12" s="110" t="s">
        <v>343</v>
      </c>
      <c r="D12" s="171" t="s">
        <v>359</v>
      </c>
      <c r="E12" s="172" t="s">
        <v>360</v>
      </c>
      <c r="F12" s="141" t="s">
        <v>355</v>
      </c>
      <c r="G12" s="112" t="s">
        <v>361</v>
      </c>
      <c r="H12" s="141" t="s">
        <v>357</v>
      </c>
      <c r="I12" s="141" t="s">
        <v>349</v>
      </c>
      <c r="J12" s="172" t="s">
        <v>362</v>
      </c>
    </row>
    <row r="13" s="163" customFormat="1" ht="20.25" customHeight="1" spans="1:10">
      <c r="A13" s="111"/>
      <c r="B13" s="111"/>
      <c r="C13" s="110" t="s">
        <v>363</v>
      </c>
      <c r="D13" s="171" t="s">
        <v>364</v>
      </c>
      <c r="E13" s="172" t="s">
        <v>365</v>
      </c>
      <c r="F13" s="141" t="s">
        <v>346</v>
      </c>
      <c r="G13" s="112" t="s">
        <v>366</v>
      </c>
      <c r="H13" s="141" t="s">
        <v>367</v>
      </c>
      <c r="I13" s="141" t="s">
        <v>349</v>
      </c>
      <c r="J13" s="172" t="s">
        <v>368</v>
      </c>
    </row>
    <row r="14" s="163" customFormat="1" ht="20.25" customHeight="1" spans="1:10">
      <c r="A14" s="111"/>
      <c r="B14" s="111"/>
      <c r="C14" s="110" t="s">
        <v>369</v>
      </c>
      <c r="D14" s="171" t="s">
        <v>370</v>
      </c>
      <c r="E14" s="172" t="s">
        <v>371</v>
      </c>
      <c r="F14" s="141" t="s">
        <v>355</v>
      </c>
      <c r="G14" s="112" t="s">
        <v>372</v>
      </c>
      <c r="H14" s="141" t="s">
        <v>357</v>
      </c>
      <c r="I14" s="141" t="s">
        <v>349</v>
      </c>
      <c r="J14" s="172" t="s">
        <v>373</v>
      </c>
    </row>
    <row r="15" s="163" customFormat="1" ht="143" customHeight="1" spans="1:10">
      <c r="A15" s="170" t="s">
        <v>310</v>
      </c>
      <c r="B15" s="37" t="s">
        <v>374</v>
      </c>
      <c r="C15" s="111"/>
      <c r="D15" s="111"/>
      <c r="E15" s="111"/>
      <c r="F15" s="111"/>
      <c r="G15" s="111"/>
      <c r="H15" s="111"/>
      <c r="I15" s="111"/>
      <c r="J15" s="111"/>
    </row>
    <row r="16" s="163" customFormat="1" ht="20.25" customHeight="1" spans="1:10">
      <c r="A16" s="111"/>
      <c r="B16" s="111"/>
      <c r="C16" s="110" t="s">
        <v>343</v>
      </c>
      <c r="D16" s="171" t="s">
        <v>344</v>
      </c>
      <c r="E16" s="172" t="s">
        <v>375</v>
      </c>
      <c r="F16" s="141" t="s">
        <v>376</v>
      </c>
      <c r="G16" s="112" t="s">
        <v>377</v>
      </c>
      <c r="H16" s="141" t="s">
        <v>378</v>
      </c>
      <c r="I16" s="141" t="s">
        <v>349</v>
      </c>
      <c r="J16" s="172" t="s">
        <v>375</v>
      </c>
    </row>
    <row r="17" s="163" customFormat="1" ht="20.25" customHeight="1" spans="1:10">
      <c r="A17" s="111"/>
      <c r="B17" s="111"/>
      <c r="C17" s="110" t="s">
        <v>343</v>
      </c>
      <c r="D17" s="171" t="s">
        <v>344</v>
      </c>
      <c r="E17" s="172" t="s">
        <v>379</v>
      </c>
      <c r="F17" s="141" t="s">
        <v>376</v>
      </c>
      <c r="G17" s="112" t="s">
        <v>380</v>
      </c>
      <c r="H17" s="141" t="s">
        <v>381</v>
      </c>
      <c r="I17" s="141" t="s">
        <v>349</v>
      </c>
      <c r="J17" s="172" t="s">
        <v>382</v>
      </c>
    </row>
    <row r="18" s="163" customFormat="1" ht="20.25" customHeight="1" spans="1:10">
      <c r="A18" s="111"/>
      <c r="B18" s="111"/>
      <c r="C18" s="110" t="s">
        <v>343</v>
      </c>
      <c r="D18" s="171" t="s">
        <v>344</v>
      </c>
      <c r="E18" s="172" t="s">
        <v>383</v>
      </c>
      <c r="F18" s="141" t="s">
        <v>376</v>
      </c>
      <c r="G18" s="112" t="s">
        <v>384</v>
      </c>
      <c r="H18" s="141" t="s">
        <v>385</v>
      </c>
      <c r="I18" s="141" t="s">
        <v>349</v>
      </c>
      <c r="J18" s="172" t="s">
        <v>386</v>
      </c>
    </row>
    <row r="19" s="163" customFormat="1" ht="20.25" customHeight="1" spans="1:10">
      <c r="A19" s="111"/>
      <c r="B19" s="111"/>
      <c r="C19" s="110" t="s">
        <v>343</v>
      </c>
      <c r="D19" s="171" t="s">
        <v>359</v>
      </c>
      <c r="E19" s="172" t="s">
        <v>387</v>
      </c>
      <c r="F19" s="141" t="s">
        <v>346</v>
      </c>
      <c r="G19" s="112" t="s">
        <v>388</v>
      </c>
      <c r="H19" s="141" t="s">
        <v>389</v>
      </c>
      <c r="I19" s="141" t="s">
        <v>349</v>
      </c>
      <c r="J19" s="172" t="s">
        <v>390</v>
      </c>
    </row>
    <row r="20" s="163" customFormat="1" ht="20.25" customHeight="1" spans="1:10">
      <c r="A20" s="111"/>
      <c r="B20" s="111"/>
      <c r="C20" s="110" t="s">
        <v>363</v>
      </c>
      <c r="D20" s="171" t="s">
        <v>391</v>
      </c>
      <c r="E20" s="172" t="s">
        <v>392</v>
      </c>
      <c r="F20" s="141" t="s">
        <v>346</v>
      </c>
      <c r="G20" s="112" t="s">
        <v>393</v>
      </c>
      <c r="H20" s="141" t="s">
        <v>357</v>
      </c>
      <c r="I20" s="141" t="s">
        <v>394</v>
      </c>
      <c r="J20" s="172" t="s">
        <v>395</v>
      </c>
    </row>
    <row r="21" s="163" customFormat="1" ht="20.25" customHeight="1" spans="1:10">
      <c r="A21" s="111"/>
      <c r="B21" s="111"/>
      <c r="C21" s="110" t="s">
        <v>369</v>
      </c>
      <c r="D21" s="171" t="s">
        <v>370</v>
      </c>
      <c r="E21" s="172" t="s">
        <v>396</v>
      </c>
      <c r="F21" s="141" t="s">
        <v>355</v>
      </c>
      <c r="G21" s="112" t="s">
        <v>372</v>
      </c>
      <c r="H21" s="141" t="s">
        <v>357</v>
      </c>
      <c r="I21" s="141" t="s">
        <v>349</v>
      </c>
      <c r="J21" s="172" t="s">
        <v>397</v>
      </c>
    </row>
    <row r="22" s="163" customFormat="1" ht="39" customHeight="1" spans="1:10">
      <c r="A22" s="170" t="s">
        <v>312</v>
      </c>
      <c r="B22" s="37" t="s">
        <v>398</v>
      </c>
      <c r="C22" s="111"/>
      <c r="D22" s="111"/>
      <c r="E22" s="111"/>
      <c r="F22" s="111"/>
      <c r="G22" s="111"/>
      <c r="H22" s="111"/>
      <c r="I22" s="111"/>
      <c r="J22" s="111"/>
    </row>
    <row r="23" s="163" customFormat="1" ht="20.25" customHeight="1" spans="1:10">
      <c r="A23" s="111"/>
      <c r="B23" s="111"/>
      <c r="C23" s="110" t="s">
        <v>343</v>
      </c>
      <c r="D23" s="171" t="s">
        <v>344</v>
      </c>
      <c r="E23" s="172" t="s">
        <v>399</v>
      </c>
      <c r="F23" s="141" t="s">
        <v>346</v>
      </c>
      <c r="G23" s="112" t="s">
        <v>66</v>
      </c>
      <c r="H23" s="141" t="s">
        <v>348</v>
      </c>
      <c r="I23" s="141" t="s">
        <v>349</v>
      </c>
      <c r="J23" s="172" t="s">
        <v>400</v>
      </c>
    </row>
    <row r="24" s="163" customFormat="1" ht="20.25" customHeight="1" spans="1:10">
      <c r="A24" s="111"/>
      <c r="B24" s="111"/>
      <c r="C24" s="110" t="s">
        <v>343</v>
      </c>
      <c r="D24" s="171" t="s">
        <v>344</v>
      </c>
      <c r="E24" s="172" t="s">
        <v>401</v>
      </c>
      <c r="F24" s="141" t="s">
        <v>376</v>
      </c>
      <c r="G24" s="112" t="s">
        <v>64</v>
      </c>
      <c r="H24" s="141" t="s">
        <v>367</v>
      </c>
      <c r="I24" s="141" t="s">
        <v>349</v>
      </c>
      <c r="J24" s="172" t="s">
        <v>402</v>
      </c>
    </row>
    <row r="25" s="163" customFormat="1" ht="20.25" customHeight="1" spans="1:10">
      <c r="A25" s="111"/>
      <c r="B25" s="111"/>
      <c r="C25" s="110" t="s">
        <v>343</v>
      </c>
      <c r="D25" s="171" t="s">
        <v>344</v>
      </c>
      <c r="E25" s="172" t="s">
        <v>403</v>
      </c>
      <c r="F25" s="141" t="s">
        <v>355</v>
      </c>
      <c r="G25" s="112" t="s">
        <v>61</v>
      </c>
      <c r="H25" s="141" t="s">
        <v>404</v>
      </c>
      <c r="I25" s="141" t="s">
        <v>349</v>
      </c>
      <c r="J25" s="172" t="s">
        <v>405</v>
      </c>
    </row>
    <row r="26" s="163" customFormat="1" ht="20.25" customHeight="1" spans="1:10">
      <c r="A26" s="111"/>
      <c r="B26" s="111"/>
      <c r="C26" s="110" t="s">
        <v>343</v>
      </c>
      <c r="D26" s="171" t="s">
        <v>353</v>
      </c>
      <c r="E26" s="172" t="s">
        <v>406</v>
      </c>
      <c r="F26" s="141" t="s">
        <v>376</v>
      </c>
      <c r="G26" s="112" t="s">
        <v>361</v>
      </c>
      <c r="H26" s="141" t="s">
        <v>357</v>
      </c>
      <c r="I26" s="141" t="s">
        <v>349</v>
      </c>
      <c r="J26" s="172" t="s">
        <v>407</v>
      </c>
    </row>
    <row r="27" s="163" customFormat="1" ht="20.25" customHeight="1" spans="1:10">
      <c r="A27" s="111"/>
      <c r="B27" s="111"/>
      <c r="C27" s="110" t="s">
        <v>363</v>
      </c>
      <c r="D27" s="171" t="s">
        <v>391</v>
      </c>
      <c r="E27" s="172" t="s">
        <v>408</v>
      </c>
      <c r="F27" s="141" t="s">
        <v>376</v>
      </c>
      <c r="G27" s="112" t="s">
        <v>361</v>
      </c>
      <c r="H27" s="141" t="s">
        <v>357</v>
      </c>
      <c r="I27" s="141" t="s">
        <v>349</v>
      </c>
      <c r="J27" s="172" t="s">
        <v>409</v>
      </c>
    </row>
    <row r="28" s="163" customFormat="1" ht="20.25" customHeight="1" spans="1:10">
      <c r="A28" s="111"/>
      <c r="B28" s="111"/>
      <c r="C28" s="110" t="s">
        <v>363</v>
      </c>
      <c r="D28" s="171" t="s">
        <v>364</v>
      </c>
      <c r="E28" s="172" t="s">
        <v>410</v>
      </c>
      <c r="F28" s="141" t="s">
        <v>376</v>
      </c>
      <c r="G28" s="112" t="s">
        <v>361</v>
      </c>
      <c r="H28" s="141" t="s">
        <v>357</v>
      </c>
      <c r="I28" s="141" t="s">
        <v>349</v>
      </c>
      <c r="J28" s="172" t="s">
        <v>411</v>
      </c>
    </row>
    <row r="29" s="163" customFormat="1" ht="20.25" customHeight="1" spans="1:10">
      <c r="A29" s="111"/>
      <c r="B29" s="111"/>
      <c r="C29" s="110" t="s">
        <v>369</v>
      </c>
      <c r="D29" s="171" t="s">
        <v>370</v>
      </c>
      <c r="E29" s="172" t="s">
        <v>412</v>
      </c>
      <c r="F29" s="141" t="s">
        <v>376</v>
      </c>
      <c r="G29" s="112" t="s">
        <v>413</v>
      </c>
      <c r="H29" s="141" t="s">
        <v>357</v>
      </c>
      <c r="I29" s="141" t="s">
        <v>349</v>
      </c>
      <c r="J29" s="172" t="s">
        <v>414</v>
      </c>
    </row>
    <row r="30" s="163" customFormat="1" ht="141" customHeight="1" spans="1:10">
      <c r="A30" s="170" t="s">
        <v>314</v>
      </c>
      <c r="B30" s="37" t="s">
        <v>415</v>
      </c>
      <c r="C30" s="111"/>
      <c r="D30" s="111"/>
      <c r="E30" s="111"/>
      <c r="F30" s="111"/>
      <c r="G30" s="111"/>
      <c r="H30" s="111"/>
      <c r="I30" s="111"/>
      <c r="J30" s="111"/>
    </row>
    <row r="31" s="163" customFormat="1" ht="20.25" customHeight="1" spans="1:10">
      <c r="A31" s="111"/>
      <c r="B31" s="111"/>
      <c r="C31" s="110" t="s">
        <v>343</v>
      </c>
      <c r="D31" s="171" t="s">
        <v>344</v>
      </c>
      <c r="E31" s="172" t="s">
        <v>416</v>
      </c>
      <c r="F31" s="141" t="s">
        <v>376</v>
      </c>
      <c r="G31" s="112" t="s">
        <v>417</v>
      </c>
      <c r="H31" s="141" t="s">
        <v>348</v>
      </c>
      <c r="I31" s="141" t="s">
        <v>349</v>
      </c>
      <c r="J31" s="172" t="s">
        <v>418</v>
      </c>
    </row>
    <row r="32" s="163" customFormat="1" ht="20.25" customHeight="1" spans="1:10">
      <c r="A32" s="111"/>
      <c r="B32" s="111"/>
      <c r="C32" s="110" t="s">
        <v>343</v>
      </c>
      <c r="D32" s="171" t="s">
        <v>344</v>
      </c>
      <c r="E32" s="172" t="s">
        <v>419</v>
      </c>
      <c r="F32" s="141" t="s">
        <v>376</v>
      </c>
      <c r="G32" s="112" t="s">
        <v>420</v>
      </c>
      <c r="H32" s="141" t="s">
        <v>348</v>
      </c>
      <c r="I32" s="141" t="s">
        <v>349</v>
      </c>
      <c r="J32" s="172" t="s">
        <v>421</v>
      </c>
    </row>
    <row r="33" s="163" customFormat="1" ht="20.25" customHeight="1" spans="1:10">
      <c r="A33" s="111"/>
      <c r="B33" s="111"/>
      <c r="C33" s="110" t="s">
        <v>343</v>
      </c>
      <c r="D33" s="171" t="s">
        <v>344</v>
      </c>
      <c r="E33" s="172" t="s">
        <v>422</v>
      </c>
      <c r="F33" s="141" t="s">
        <v>376</v>
      </c>
      <c r="G33" s="112" t="s">
        <v>423</v>
      </c>
      <c r="H33" s="141" t="s">
        <v>348</v>
      </c>
      <c r="I33" s="141" t="s">
        <v>349</v>
      </c>
      <c r="J33" s="172" t="s">
        <v>424</v>
      </c>
    </row>
    <row r="34" s="163" customFormat="1" ht="20.25" customHeight="1" spans="1:10">
      <c r="A34" s="111"/>
      <c r="B34" s="111"/>
      <c r="C34" s="110" t="s">
        <v>343</v>
      </c>
      <c r="D34" s="171" t="s">
        <v>344</v>
      </c>
      <c r="E34" s="172" t="s">
        <v>425</v>
      </c>
      <c r="F34" s="141" t="s">
        <v>376</v>
      </c>
      <c r="G34" s="112" t="s">
        <v>426</v>
      </c>
      <c r="H34" s="141" t="s">
        <v>348</v>
      </c>
      <c r="I34" s="141" t="s">
        <v>349</v>
      </c>
      <c r="J34" s="172" t="s">
        <v>427</v>
      </c>
    </row>
    <row r="35" s="163" customFormat="1" ht="20.25" customHeight="1" spans="1:10">
      <c r="A35" s="111"/>
      <c r="B35" s="111"/>
      <c r="C35" s="110" t="s">
        <v>343</v>
      </c>
      <c r="D35" s="171" t="s">
        <v>344</v>
      </c>
      <c r="E35" s="172" t="s">
        <v>428</v>
      </c>
      <c r="F35" s="141" t="s">
        <v>376</v>
      </c>
      <c r="G35" s="112" t="s">
        <v>417</v>
      </c>
      <c r="H35" s="141" t="s">
        <v>348</v>
      </c>
      <c r="I35" s="141" t="s">
        <v>349</v>
      </c>
      <c r="J35" s="172" t="s">
        <v>429</v>
      </c>
    </row>
    <row r="36" s="163" customFormat="1" ht="20.25" customHeight="1" spans="1:10">
      <c r="A36" s="111"/>
      <c r="B36" s="111"/>
      <c r="C36" s="110" t="s">
        <v>343</v>
      </c>
      <c r="D36" s="171" t="s">
        <v>344</v>
      </c>
      <c r="E36" s="172" t="s">
        <v>430</v>
      </c>
      <c r="F36" s="141" t="s">
        <v>376</v>
      </c>
      <c r="G36" s="112" t="s">
        <v>361</v>
      </c>
      <c r="H36" s="141" t="s">
        <v>431</v>
      </c>
      <c r="I36" s="141" t="s">
        <v>349</v>
      </c>
      <c r="J36" s="172" t="s">
        <v>432</v>
      </c>
    </row>
    <row r="37" s="163" customFormat="1" ht="20.25" customHeight="1" spans="1:10">
      <c r="A37" s="111"/>
      <c r="B37" s="111"/>
      <c r="C37" s="110" t="s">
        <v>343</v>
      </c>
      <c r="D37" s="171" t="s">
        <v>359</v>
      </c>
      <c r="E37" s="172" t="s">
        <v>433</v>
      </c>
      <c r="F37" s="141" t="s">
        <v>346</v>
      </c>
      <c r="G37" s="112" t="s">
        <v>62</v>
      </c>
      <c r="H37" s="141" t="s">
        <v>404</v>
      </c>
      <c r="I37" s="141" t="s">
        <v>349</v>
      </c>
      <c r="J37" s="172" t="s">
        <v>434</v>
      </c>
    </row>
    <row r="38" s="163" customFormat="1" ht="20.25" customHeight="1" spans="1:10">
      <c r="A38" s="111"/>
      <c r="B38" s="111"/>
      <c r="C38" s="110" t="s">
        <v>363</v>
      </c>
      <c r="D38" s="171" t="s">
        <v>391</v>
      </c>
      <c r="E38" s="172" t="s">
        <v>435</v>
      </c>
      <c r="F38" s="141" t="s">
        <v>346</v>
      </c>
      <c r="G38" s="112" t="s">
        <v>361</v>
      </c>
      <c r="H38" s="141" t="s">
        <v>357</v>
      </c>
      <c r="I38" s="141" t="s">
        <v>349</v>
      </c>
      <c r="J38" s="172" t="s">
        <v>436</v>
      </c>
    </row>
    <row r="39" s="163" customFormat="1" ht="20.25" customHeight="1" spans="1:10">
      <c r="A39" s="111"/>
      <c r="B39" s="111"/>
      <c r="C39" s="110" t="s">
        <v>369</v>
      </c>
      <c r="D39" s="171" t="s">
        <v>370</v>
      </c>
      <c r="E39" s="172" t="s">
        <v>437</v>
      </c>
      <c r="F39" s="141" t="s">
        <v>355</v>
      </c>
      <c r="G39" s="112" t="s">
        <v>438</v>
      </c>
      <c r="H39" s="141" t="s">
        <v>357</v>
      </c>
      <c r="I39" s="141" t="s">
        <v>349</v>
      </c>
      <c r="J39" s="172" t="s">
        <v>439</v>
      </c>
    </row>
    <row r="40" s="163" customFormat="1" ht="20.25" customHeight="1" spans="1:10">
      <c r="A40" s="170" t="s">
        <v>298</v>
      </c>
      <c r="B40" s="37" t="s">
        <v>440</v>
      </c>
      <c r="C40" s="111"/>
      <c r="D40" s="111"/>
      <c r="E40" s="111"/>
      <c r="F40" s="111"/>
      <c r="G40" s="111"/>
      <c r="H40" s="111"/>
      <c r="I40" s="111"/>
      <c r="J40" s="111"/>
    </row>
    <row r="41" s="163" customFormat="1" ht="20.25" customHeight="1" spans="1:10">
      <c r="A41" s="111"/>
      <c r="B41" s="111"/>
      <c r="C41" s="110" t="s">
        <v>343</v>
      </c>
      <c r="D41" s="171" t="s">
        <v>344</v>
      </c>
      <c r="E41" s="172" t="s">
        <v>441</v>
      </c>
      <c r="F41" s="141" t="s">
        <v>376</v>
      </c>
      <c r="G41" s="112" t="s">
        <v>442</v>
      </c>
      <c r="H41" s="141" t="s">
        <v>443</v>
      </c>
      <c r="I41" s="141" t="s">
        <v>349</v>
      </c>
      <c r="J41" s="172" t="s">
        <v>444</v>
      </c>
    </row>
    <row r="42" s="163" customFormat="1" ht="20.25" customHeight="1" spans="1:10">
      <c r="A42" s="111"/>
      <c r="B42" s="111"/>
      <c r="C42" s="110" t="s">
        <v>343</v>
      </c>
      <c r="D42" s="171" t="s">
        <v>353</v>
      </c>
      <c r="E42" s="172" t="s">
        <v>445</v>
      </c>
      <c r="F42" s="141" t="s">
        <v>355</v>
      </c>
      <c r="G42" s="112" t="s">
        <v>361</v>
      </c>
      <c r="H42" s="141" t="s">
        <v>357</v>
      </c>
      <c r="I42" s="141" t="s">
        <v>349</v>
      </c>
      <c r="J42" s="172" t="s">
        <v>444</v>
      </c>
    </row>
    <row r="43" s="163" customFormat="1" ht="20.25" customHeight="1" spans="1:10">
      <c r="A43" s="111"/>
      <c r="B43" s="111"/>
      <c r="C43" s="110" t="s">
        <v>343</v>
      </c>
      <c r="D43" s="171" t="s">
        <v>359</v>
      </c>
      <c r="E43" s="172" t="s">
        <v>446</v>
      </c>
      <c r="F43" s="141" t="s">
        <v>346</v>
      </c>
      <c r="G43" s="112" t="s">
        <v>361</v>
      </c>
      <c r="H43" s="141" t="s">
        <v>357</v>
      </c>
      <c r="I43" s="141" t="s">
        <v>349</v>
      </c>
      <c r="J43" s="172" t="s">
        <v>447</v>
      </c>
    </row>
    <row r="44" s="163" customFormat="1" ht="20.25" customHeight="1" spans="1:10">
      <c r="A44" s="111"/>
      <c r="B44" s="111"/>
      <c r="C44" s="110" t="s">
        <v>363</v>
      </c>
      <c r="D44" s="171" t="s">
        <v>391</v>
      </c>
      <c r="E44" s="172" t="s">
        <v>371</v>
      </c>
      <c r="F44" s="141" t="s">
        <v>355</v>
      </c>
      <c r="G44" s="112" t="s">
        <v>361</v>
      </c>
      <c r="H44" s="141" t="s">
        <v>357</v>
      </c>
      <c r="I44" s="141" t="s">
        <v>349</v>
      </c>
      <c r="J44" s="172" t="s">
        <v>448</v>
      </c>
    </row>
    <row r="45" s="163" customFormat="1" ht="20.25" customHeight="1" spans="1:10">
      <c r="A45" s="111"/>
      <c r="B45" s="111"/>
      <c r="C45" s="110" t="s">
        <v>369</v>
      </c>
      <c r="D45" s="171" t="s">
        <v>370</v>
      </c>
      <c r="E45" s="172" t="s">
        <v>449</v>
      </c>
      <c r="F45" s="141" t="s">
        <v>355</v>
      </c>
      <c r="G45" s="112" t="s">
        <v>356</v>
      </c>
      <c r="H45" s="141" t="s">
        <v>357</v>
      </c>
      <c r="I45" s="141" t="s">
        <v>349</v>
      </c>
      <c r="J45" s="172" t="s">
        <v>448</v>
      </c>
    </row>
    <row r="46" s="163" customFormat="1" ht="30" customHeight="1" spans="1:10">
      <c r="A46" s="170" t="s">
        <v>316</v>
      </c>
      <c r="B46" s="172" t="s">
        <v>450</v>
      </c>
      <c r="C46" s="111"/>
      <c r="D46" s="111"/>
      <c r="E46" s="111"/>
      <c r="F46" s="111"/>
      <c r="G46" s="111"/>
      <c r="H46" s="111"/>
      <c r="I46" s="111"/>
      <c r="J46" s="111"/>
    </row>
    <row r="47" s="163" customFormat="1" ht="20.25" customHeight="1" spans="1:10">
      <c r="A47" s="111"/>
      <c r="B47" s="111"/>
      <c r="C47" s="110" t="s">
        <v>343</v>
      </c>
      <c r="D47" s="171" t="s">
        <v>344</v>
      </c>
      <c r="E47" s="172" t="s">
        <v>441</v>
      </c>
      <c r="F47" s="141" t="s">
        <v>376</v>
      </c>
      <c r="G47" s="112" t="s">
        <v>451</v>
      </c>
      <c r="H47" s="141" t="s">
        <v>452</v>
      </c>
      <c r="I47" s="141" t="s">
        <v>349</v>
      </c>
      <c r="J47" s="172" t="s">
        <v>453</v>
      </c>
    </row>
    <row r="48" s="163" customFormat="1" ht="20.25" customHeight="1" spans="1:10">
      <c r="A48" s="111"/>
      <c r="B48" s="111"/>
      <c r="C48" s="110" t="s">
        <v>343</v>
      </c>
      <c r="D48" s="171" t="s">
        <v>353</v>
      </c>
      <c r="E48" s="172" t="s">
        <v>454</v>
      </c>
      <c r="F48" s="141" t="s">
        <v>376</v>
      </c>
      <c r="G48" s="112" t="s">
        <v>455</v>
      </c>
      <c r="H48" s="141" t="s">
        <v>378</v>
      </c>
      <c r="I48" s="141" t="s">
        <v>349</v>
      </c>
      <c r="J48" s="172" t="s">
        <v>456</v>
      </c>
    </row>
    <row r="49" s="163" customFormat="1" ht="20.25" customHeight="1" spans="1:10">
      <c r="A49" s="111"/>
      <c r="B49" s="111"/>
      <c r="C49" s="110" t="s">
        <v>343</v>
      </c>
      <c r="D49" s="171" t="s">
        <v>359</v>
      </c>
      <c r="E49" s="172" t="s">
        <v>446</v>
      </c>
      <c r="F49" s="141" t="s">
        <v>346</v>
      </c>
      <c r="G49" s="112" t="s">
        <v>388</v>
      </c>
      <c r="H49" s="141" t="s">
        <v>389</v>
      </c>
      <c r="I49" s="141" t="s">
        <v>349</v>
      </c>
      <c r="J49" s="172" t="s">
        <v>457</v>
      </c>
    </row>
    <row r="50" s="163" customFormat="1" ht="20.25" customHeight="1" spans="1:10">
      <c r="A50" s="111"/>
      <c r="B50" s="111"/>
      <c r="C50" s="110" t="s">
        <v>363</v>
      </c>
      <c r="D50" s="171" t="s">
        <v>391</v>
      </c>
      <c r="E50" s="172" t="s">
        <v>458</v>
      </c>
      <c r="F50" s="141" t="s">
        <v>355</v>
      </c>
      <c r="G50" s="112" t="s">
        <v>438</v>
      </c>
      <c r="H50" s="141" t="s">
        <v>357</v>
      </c>
      <c r="I50" s="141" t="s">
        <v>349</v>
      </c>
      <c r="J50" s="172" t="s">
        <v>450</v>
      </c>
    </row>
    <row r="51" s="163" customFormat="1" ht="20.25" customHeight="1" spans="1:10">
      <c r="A51" s="111"/>
      <c r="B51" s="111"/>
      <c r="C51" s="110" t="s">
        <v>369</v>
      </c>
      <c r="D51" s="171" t="s">
        <v>370</v>
      </c>
      <c r="E51" s="172" t="s">
        <v>449</v>
      </c>
      <c r="F51" s="141" t="s">
        <v>355</v>
      </c>
      <c r="G51" s="112" t="s">
        <v>372</v>
      </c>
      <c r="H51" s="141" t="s">
        <v>357</v>
      </c>
      <c r="I51" s="141" t="s">
        <v>349</v>
      </c>
      <c r="J51" s="172" t="s">
        <v>440</v>
      </c>
    </row>
    <row r="52" s="163" customFormat="1" ht="127" customHeight="1" spans="1:10">
      <c r="A52" s="170" t="s">
        <v>318</v>
      </c>
      <c r="B52" s="37" t="s">
        <v>459</v>
      </c>
      <c r="C52" s="111"/>
      <c r="D52" s="111"/>
      <c r="E52" s="111"/>
      <c r="F52" s="111"/>
      <c r="G52" s="111"/>
      <c r="H52" s="111"/>
      <c r="I52" s="111"/>
      <c r="J52" s="111"/>
    </row>
    <row r="53" s="163" customFormat="1" ht="20.25" customHeight="1" spans="1:10">
      <c r="A53" s="111"/>
      <c r="B53" s="111"/>
      <c r="C53" s="110" t="s">
        <v>343</v>
      </c>
      <c r="D53" s="171" t="s">
        <v>344</v>
      </c>
      <c r="E53" s="172" t="s">
        <v>460</v>
      </c>
      <c r="F53" s="141" t="s">
        <v>346</v>
      </c>
      <c r="G53" s="112" t="s">
        <v>461</v>
      </c>
      <c r="H53" s="141" t="s">
        <v>378</v>
      </c>
      <c r="I53" s="141" t="s">
        <v>349</v>
      </c>
      <c r="J53" s="172" t="s">
        <v>462</v>
      </c>
    </row>
    <row r="54" s="163" customFormat="1" ht="20.25" customHeight="1" spans="1:10">
      <c r="A54" s="111"/>
      <c r="B54" s="111"/>
      <c r="C54" s="110" t="s">
        <v>343</v>
      </c>
      <c r="D54" s="171" t="s">
        <v>344</v>
      </c>
      <c r="E54" s="172" t="s">
        <v>463</v>
      </c>
      <c r="F54" s="141" t="s">
        <v>355</v>
      </c>
      <c r="G54" s="112" t="s">
        <v>65</v>
      </c>
      <c r="H54" s="141" t="s">
        <v>367</v>
      </c>
      <c r="I54" s="141" t="s">
        <v>349</v>
      </c>
      <c r="J54" s="172" t="s">
        <v>462</v>
      </c>
    </row>
    <row r="55" s="163" customFormat="1" ht="20.25" customHeight="1" spans="1:10">
      <c r="A55" s="111"/>
      <c r="B55" s="111"/>
      <c r="C55" s="110" t="s">
        <v>343</v>
      </c>
      <c r="D55" s="171" t="s">
        <v>353</v>
      </c>
      <c r="E55" s="172" t="s">
        <v>445</v>
      </c>
      <c r="F55" s="141" t="s">
        <v>355</v>
      </c>
      <c r="G55" s="112" t="s">
        <v>438</v>
      </c>
      <c r="H55" s="141" t="s">
        <v>357</v>
      </c>
      <c r="I55" s="141" t="s">
        <v>349</v>
      </c>
      <c r="J55" s="172" t="s">
        <v>464</v>
      </c>
    </row>
    <row r="56" s="163" customFormat="1" ht="20.25" customHeight="1" spans="1:10">
      <c r="A56" s="111"/>
      <c r="B56" s="111"/>
      <c r="C56" s="110" t="s">
        <v>363</v>
      </c>
      <c r="D56" s="171" t="s">
        <v>391</v>
      </c>
      <c r="E56" s="172" t="s">
        <v>371</v>
      </c>
      <c r="F56" s="141" t="s">
        <v>355</v>
      </c>
      <c r="G56" s="112" t="s">
        <v>438</v>
      </c>
      <c r="H56" s="141" t="s">
        <v>357</v>
      </c>
      <c r="I56" s="141" t="s">
        <v>349</v>
      </c>
      <c r="J56" s="172" t="s">
        <v>448</v>
      </c>
    </row>
    <row r="57" s="163" customFormat="1" ht="20.25" customHeight="1" spans="1:10">
      <c r="A57" s="111"/>
      <c r="B57" s="111"/>
      <c r="C57" s="110" t="s">
        <v>369</v>
      </c>
      <c r="D57" s="171" t="s">
        <v>370</v>
      </c>
      <c r="E57" s="172" t="s">
        <v>449</v>
      </c>
      <c r="F57" s="141" t="s">
        <v>355</v>
      </c>
      <c r="G57" s="112" t="s">
        <v>438</v>
      </c>
      <c r="H57" s="141" t="s">
        <v>357</v>
      </c>
      <c r="I57" s="141" t="s">
        <v>349</v>
      </c>
      <c r="J57" s="172" t="s">
        <v>440</v>
      </c>
    </row>
    <row r="58" s="163" customFormat="1" ht="20.25" customHeight="1" spans="1:10">
      <c r="A58" s="170" t="s">
        <v>300</v>
      </c>
      <c r="B58" s="173" t="s">
        <v>465</v>
      </c>
      <c r="C58" s="111"/>
      <c r="D58" s="111"/>
      <c r="E58" s="111"/>
      <c r="F58" s="111"/>
      <c r="G58" s="111"/>
      <c r="H58" s="111"/>
      <c r="I58" s="111"/>
      <c r="J58" s="111"/>
    </row>
    <row r="59" s="163" customFormat="1" ht="20.25" customHeight="1" spans="1:10">
      <c r="A59" s="111"/>
      <c r="B59" s="111"/>
      <c r="C59" s="110" t="s">
        <v>343</v>
      </c>
      <c r="D59" s="171" t="s">
        <v>344</v>
      </c>
      <c r="E59" s="172" t="s">
        <v>441</v>
      </c>
      <c r="F59" s="141" t="s">
        <v>346</v>
      </c>
      <c r="G59" s="112" t="s">
        <v>65</v>
      </c>
      <c r="H59" s="141" t="s">
        <v>443</v>
      </c>
      <c r="I59" s="141" t="s">
        <v>349</v>
      </c>
      <c r="J59" s="172" t="s">
        <v>444</v>
      </c>
    </row>
    <row r="60" s="163" customFormat="1" ht="20.25" customHeight="1" spans="1:10">
      <c r="A60" s="111"/>
      <c r="B60" s="111"/>
      <c r="C60" s="110" t="s">
        <v>343</v>
      </c>
      <c r="D60" s="171" t="s">
        <v>353</v>
      </c>
      <c r="E60" s="172" t="s">
        <v>466</v>
      </c>
      <c r="F60" s="141" t="s">
        <v>355</v>
      </c>
      <c r="G60" s="112" t="s">
        <v>361</v>
      </c>
      <c r="H60" s="141" t="s">
        <v>357</v>
      </c>
      <c r="I60" s="141" t="s">
        <v>349</v>
      </c>
      <c r="J60" s="172" t="s">
        <v>467</v>
      </c>
    </row>
    <row r="61" s="163" customFormat="1" ht="20.25" customHeight="1" spans="1:10">
      <c r="A61" s="111"/>
      <c r="B61" s="111"/>
      <c r="C61" s="110" t="s">
        <v>343</v>
      </c>
      <c r="D61" s="171" t="s">
        <v>359</v>
      </c>
      <c r="E61" s="172" t="s">
        <v>446</v>
      </c>
      <c r="F61" s="141" t="s">
        <v>355</v>
      </c>
      <c r="G61" s="112" t="s">
        <v>438</v>
      </c>
      <c r="H61" s="141" t="s">
        <v>357</v>
      </c>
      <c r="I61" s="141" t="s">
        <v>349</v>
      </c>
      <c r="J61" s="172" t="s">
        <v>447</v>
      </c>
    </row>
    <row r="62" s="163" customFormat="1" ht="20.25" customHeight="1" spans="1:10">
      <c r="A62" s="111"/>
      <c r="B62" s="111"/>
      <c r="C62" s="110" t="s">
        <v>363</v>
      </c>
      <c r="D62" s="171" t="s">
        <v>391</v>
      </c>
      <c r="E62" s="172" t="s">
        <v>371</v>
      </c>
      <c r="F62" s="141" t="s">
        <v>355</v>
      </c>
      <c r="G62" s="112" t="s">
        <v>361</v>
      </c>
      <c r="H62" s="141" t="s">
        <v>357</v>
      </c>
      <c r="I62" s="141" t="s">
        <v>349</v>
      </c>
      <c r="J62" s="172" t="s">
        <v>448</v>
      </c>
    </row>
    <row r="63" s="163" customFormat="1" ht="20.25" customHeight="1" spans="1:10">
      <c r="A63" s="111"/>
      <c r="B63" s="111"/>
      <c r="C63" s="110" t="s">
        <v>369</v>
      </c>
      <c r="D63" s="171" t="s">
        <v>370</v>
      </c>
      <c r="E63" s="172" t="s">
        <v>449</v>
      </c>
      <c r="F63" s="141" t="s">
        <v>355</v>
      </c>
      <c r="G63" s="112" t="s">
        <v>438</v>
      </c>
      <c r="H63" s="141" t="s">
        <v>357</v>
      </c>
      <c r="I63" s="141" t="s">
        <v>349</v>
      </c>
      <c r="J63" s="172" t="s">
        <v>440</v>
      </c>
    </row>
    <row r="64" s="163" customFormat="1" ht="27" customHeight="1" spans="1:10">
      <c r="A64" s="170" t="s">
        <v>321</v>
      </c>
      <c r="B64" s="174" t="s">
        <v>468</v>
      </c>
      <c r="C64" s="111"/>
      <c r="D64" s="111"/>
      <c r="E64" s="111"/>
      <c r="F64" s="111"/>
      <c r="G64" s="111"/>
      <c r="H64" s="111"/>
      <c r="I64" s="111"/>
      <c r="J64" s="111"/>
    </row>
    <row r="65" s="163" customFormat="1" ht="20.25" customHeight="1" spans="1:10">
      <c r="A65" s="111"/>
      <c r="B65" s="111"/>
      <c r="C65" s="110" t="s">
        <v>343</v>
      </c>
      <c r="D65" s="171" t="s">
        <v>344</v>
      </c>
      <c r="E65" s="172" t="s">
        <v>441</v>
      </c>
      <c r="F65" s="141" t="s">
        <v>346</v>
      </c>
      <c r="G65" s="112" t="s">
        <v>63</v>
      </c>
      <c r="H65" s="141" t="s">
        <v>378</v>
      </c>
      <c r="I65" s="141" t="s">
        <v>349</v>
      </c>
      <c r="J65" s="172" t="s">
        <v>469</v>
      </c>
    </row>
    <row r="66" s="163" customFormat="1" ht="20.25" customHeight="1" spans="1:10">
      <c r="A66" s="111"/>
      <c r="B66" s="111"/>
      <c r="C66" s="110" t="s">
        <v>343</v>
      </c>
      <c r="D66" s="171" t="s">
        <v>344</v>
      </c>
      <c r="E66" s="172" t="s">
        <v>470</v>
      </c>
      <c r="F66" s="141" t="s">
        <v>346</v>
      </c>
      <c r="G66" s="112" t="s">
        <v>62</v>
      </c>
      <c r="H66" s="141" t="s">
        <v>378</v>
      </c>
      <c r="I66" s="141" t="s">
        <v>349</v>
      </c>
      <c r="J66" s="172" t="s">
        <v>471</v>
      </c>
    </row>
    <row r="67" s="163" customFormat="1" ht="20.25" customHeight="1" spans="1:10">
      <c r="A67" s="111"/>
      <c r="B67" s="111"/>
      <c r="C67" s="110" t="s">
        <v>343</v>
      </c>
      <c r="D67" s="171" t="s">
        <v>359</v>
      </c>
      <c r="E67" s="172" t="s">
        <v>446</v>
      </c>
      <c r="F67" s="141" t="s">
        <v>346</v>
      </c>
      <c r="G67" s="112" t="s">
        <v>388</v>
      </c>
      <c r="H67" s="141" t="s">
        <v>389</v>
      </c>
      <c r="I67" s="141" t="s">
        <v>349</v>
      </c>
      <c r="J67" s="172" t="s">
        <v>472</v>
      </c>
    </row>
    <row r="68" s="163" customFormat="1" ht="20.25" customHeight="1" spans="1:10">
      <c r="A68" s="111"/>
      <c r="B68" s="111"/>
      <c r="C68" s="110" t="s">
        <v>363</v>
      </c>
      <c r="D68" s="171" t="s">
        <v>391</v>
      </c>
      <c r="E68" s="172" t="s">
        <v>371</v>
      </c>
      <c r="F68" s="141" t="s">
        <v>355</v>
      </c>
      <c r="G68" s="112" t="s">
        <v>413</v>
      </c>
      <c r="H68" s="141" t="s">
        <v>357</v>
      </c>
      <c r="I68" s="141" t="s">
        <v>349</v>
      </c>
      <c r="J68" s="172" t="s">
        <v>473</v>
      </c>
    </row>
    <row r="69" s="163" customFormat="1" ht="20.25" customHeight="1" spans="1:10">
      <c r="A69" s="111"/>
      <c r="B69" s="111"/>
      <c r="C69" s="110" t="s">
        <v>369</v>
      </c>
      <c r="D69" s="171" t="s">
        <v>370</v>
      </c>
      <c r="E69" s="172" t="s">
        <v>396</v>
      </c>
      <c r="F69" s="141" t="s">
        <v>355</v>
      </c>
      <c r="G69" s="112" t="s">
        <v>413</v>
      </c>
      <c r="H69" s="141" t="s">
        <v>357</v>
      </c>
      <c r="I69" s="141" t="s">
        <v>349</v>
      </c>
      <c r="J69" s="172" t="s">
        <v>474</v>
      </c>
    </row>
    <row r="70" s="163" customFormat="1" ht="168" customHeight="1" spans="1:10">
      <c r="A70" s="170" t="s">
        <v>323</v>
      </c>
      <c r="B70" s="37" t="s">
        <v>475</v>
      </c>
      <c r="C70" s="111"/>
      <c r="D70" s="111"/>
      <c r="E70" s="111"/>
      <c r="F70" s="111"/>
      <c r="G70" s="111"/>
      <c r="H70" s="111"/>
      <c r="I70" s="111"/>
      <c r="J70" s="111"/>
    </row>
    <row r="71" s="163" customFormat="1" ht="20.25" customHeight="1" spans="2:10">
      <c r="B71" s="111"/>
      <c r="C71" s="110" t="s">
        <v>343</v>
      </c>
      <c r="D71" s="171" t="s">
        <v>344</v>
      </c>
      <c r="E71" s="172" t="s">
        <v>476</v>
      </c>
      <c r="F71" s="141" t="s">
        <v>376</v>
      </c>
      <c r="G71" s="112" t="s">
        <v>477</v>
      </c>
      <c r="H71" s="141" t="s">
        <v>478</v>
      </c>
      <c r="I71" s="141" t="s">
        <v>349</v>
      </c>
      <c r="J71" s="172" t="s">
        <v>479</v>
      </c>
    </row>
    <row r="72" s="163" customFormat="1" ht="20.25" customHeight="1" spans="1:10">
      <c r="A72" s="111"/>
      <c r="B72" s="111"/>
      <c r="C72" s="110" t="s">
        <v>343</v>
      </c>
      <c r="D72" s="171" t="s">
        <v>344</v>
      </c>
      <c r="E72" s="172" t="s">
        <v>480</v>
      </c>
      <c r="F72" s="141" t="s">
        <v>376</v>
      </c>
      <c r="G72" s="112" t="s">
        <v>65</v>
      </c>
      <c r="H72" s="141" t="s">
        <v>478</v>
      </c>
      <c r="I72" s="141" t="s">
        <v>349</v>
      </c>
      <c r="J72" s="172" t="s">
        <v>481</v>
      </c>
    </row>
    <row r="73" s="163" customFormat="1" ht="20.25" customHeight="1" spans="1:10">
      <c r="A73" s="111"/>
      <c r="B73" s="111"/>
      <c r="C73" s="110" t="s">
        <v>343</v>
      </c>
      <c r="D73" s="171" t="s">
        <v>353</v>
      </c>
      <c r="E73" s="172" t="s">
        <v>482</v>
      </c>
      <c r="F73" s="141" t="s">
        <v>376</v>
      </c>
      <c r="G73" s="112" t="s">
        <v>483</v>
      </c>
      <c r="H73" s="141" t="s">
        <v>385</v>
      </c>
      <c r="I73" s="141" t="s">
        <v>349</v>
      </c>
      <c r="J73" s="172" t="s">
        <v>484</v>
      </c>
    </row>
    <row r="74" s="163" customFormat="1" ht="20.25" customHeight="1" spans="1:10">
      <c r="A74" s="111"/>
      <c r="B74" s="111"/>
      <c r="C74" s="110" t="s">
        <v>343</v>
      </c>
      <c r="D74" s="171" t="s">
        <v>353</v>
      </c>
      <c r="E74" s="172" t="s">
        <v>485</v>
      </c>
      <c r="F74" s="141" t="s">
        <v>376</v>
      </c>
      <c r="G74" s="112" t="s">
        <v>486</v>
      </c>
      <c r="H74" s="141" t="s">
        <v>385</v>
      </c>
      <c r="I74" s="141" t="s">
        <v>349</v>
      </c>
      <c r="J74" s="172" t="s">
        <v>487</v>
      </c>
    </row>
    <row r="75" s="163" customFormat="1" ht="20.25" customHeight="1" spans="1:10">
      <c r="A75" s="111"/>
      <c r="B75" s="111"/>
      <c r="C75" s="110" t="s">
        <v>343</v>
      </c>
      <c r="D75" s="171" t="s">
        <v>353</v>
      </c>
      <c r="E75" s="172" t="s">
        <v>488</v>
      </c>
      <c r="F75" s="141" t="s">
        <v>355</v>
      </c>
      <c r="G75" s="112" t="s">
        <v>438</v>
      </c>
      <c r="H75" s="141" t="s">
        <v>357</v>
      </c>
      <c r="I75" s="141" t="s">
        <v>349</v>
      </c>
      <c r="J75" s="172" t="s">
        <v>489</v>
      </c>
    </row>
    <row r="76" s="163" customFormat="1" ht="20.25" customHeight="1" spans="1:10">
      <c r="A76" s="111"/>
      <c r="B76" s="111"/>
      <c r="C76" s="110" t="s">
        <v>343</v>
      </c>
      <c r="D76" s="171" t="s">
        <v>359</v>
      </c>
      <c r="E76" s="172" t="s">
        <v>490</v>
      </c>
      <c r="F76" s="141" t="s">
        <v>376</v>
      </c>
      <c r="G76" s="112" t="s">
        <v>491</v>
      </c>
      <c r="H76" s="141" t="s">
        <v>492</v>
      </c>
      <c r="I76" s="141" t="s">
        <v>349</v>
      </c>
      <c r="J76" s="172" t="s">
        <v>493</v>
      </c>
    </row>
    <row r="77" s="163" customFormat="1" ht="20.25" customHeight="1" spans="1:10">
      <c r="A77" s="111"/>
      <c r="B77" s="111"/>
      <c r="C77" s="110" t="s">
        <v>363</v>
      </c>
      <c r="D77" s="171" t="s">
        <v>391</v>
      </c>
      <c r="E77" s="172" t="s">
        <v>494</v>
      </c>
      <c r="F77" s="141" t="s">
        <v>346</v>
      </c>
      <c r="G77" s="112" t="s">
        <v>393</v>
      </c>
      <c r="H77" s="141" t="s">
        <v>357</v>
      </c>
      <c r="I77" s="141" t="s">
        <v>394</v>
      </c>
      <c r="J77" s="172" t="s">
        <v>495</v>
      </c>
    </row>
    <row r="78" s="163" customFormat="1" ht="20.25" customHeight="1" spans="1:10">
      <c r="A78" s="111"/>
      <c r="B78" s="111"/>
      <c r="C78" s="110" t="s">
        <v>363</v>
      </c>
      <c r="D78" s="171" t="s">
        <v>391</v>
      </c>
      <c r="E78" s="172" t="s">
        <v>496</v>
      </c>
      <c r="F78" s="141" t="s">
        <v>346</v>
      </c>
      <c r="G78" s="112" t="s">
        <v>393</v>
      </c>
      <c r="H78" s="141" t="s">
        <v>357</v>
      </c>
      <c r="I78" s="141" t="s">
        <v>394</v>
      </c>
      <c r="J78" s="172" t="s">
        <v>497</v>
      </c>
    </row>
    <row r="79" s="163" customFormat="1" ht="20.25" customHeight="1" spans="1:10">
      <c r="A79" s="111"/>
      <c r="B79" s="111"/>
      <c r="C79" s="110" t="s">
        <v>369</v>
      </c>
      <c r="D79" s="171" t="s">
        <v>370</v>
      </c>
      <c r="E79" s="172" t="s">
        <v>396</v>
      </c>
      <c r="F79" s="141" t="s">
        <v>355</v>
      </c>
      <c r="G79" s="112" t="s">
        <v>372</v>
      </c>
      <c r="H79" s="141" t="s">
        <v>357</v>
      </c>
      <c r="I79" s="141" t="s">
        <v>349</v>
      </c>
      <c r="J79" s="172" t="s">
        <v>498</v>
      </c>
    </row>
    <row r="80" s="163" customFormat="1" ht="134" customHeight="1" spans="1:10">
      <c r="A80" s="170" t="s">
        <v>303</v>
      </c>
      <c r="B80" s="37" t="s">
        <v>499</v>
      </c>
      <c r="C80" s="111"/>
      <c r="D80" s="111"/>
      <c r="E80" s="111"/>
      <c r="F80" s="111"/>
      <c r="G80" s="111"/>
      <c r="H80" s="111"/>
      <c r="I80" s="111"/>
      <c r="J80" s="111"/>
    </row>
    <row r="81" s="163" customFormat="1" ht="20.25" customHeight="1" spans="1:10">
      <c r="A81" s="111"/>
      <c r="B81" s="111"/>
      <c r="C81" s="110" t="s">
        <v>343</v>
      </c>
      <c r="D81" s="171" t="s">
        <v>344</v>
      </c>
      <c r="E81" s="172" t="s">
        <v>500</v>
      </c>
      <c r="F81" s="141" t="s">
        <v>355</v>
      </c>
      <c r="G81" s="112" t="s">
        <v>501</v>
      </c>
      <c r="H81" s="141" t="s">
        <v>348</v>
      </c>
      <c r="I81" s="141" t="s">
        <v>349</v>
      </c>
      <c r="J81" s="172" t="s">
        <v>502</v>
      </c>
    </row>
    <row r="82" s="163" customFormat="1" ht="20.25" customHeight="1" spans="1:10">
      <c r="A82" s="111"/>
      <c r="B82" s="111"/>
      <c r="C82" s="110" t="s">
        <v>343</v>
      </c>
      <c r="D82" s="171" t="s">
        <v>344</v>
      </c>
      <c r="E82" s="172" t="s">
        <v>503</v>
      </c>
      <c r="F82" s="141" t="s">
        <v>355</v>
      </c>
      <c r="G82" s="112" t="s">
        <v>504</v>
      </c>
      <c r="H82" s="141" t="s">
        <v>348</v>
      </c>
      <c r="I82" s="141" t="s">
        <v>349</v>
      </c>
      <c r="J82" s="172" t="s">
        <v>502</v>
      </c>
    </row>
    <row r="83" s="163" customFormat="1" ht="20.25" customHeight="1" spans="1:10">
      <c r="A83" s="111"/>
      <c r="B83" s="111"/>
      <c r="C83" s="110" t="s">
        <v>343</v>
      </c>
      <c r="D83" s="171" t="s">
        <v>344</v>
      </c>
      <c r="E83" s="172" t="s">
        <v>505</v>
      </c>
      <c r="F83" s="141" t="s">
        <v>355</v>
      </c>
      <c r="G83" s="112" t="s">
        <v>506</v>
      </c>
      <c r="H83" s="141" t="s">
        <v>348</v>
      </c>
      <c r="I83" s="141" t="s">
        <v>349</v>
      </c>
      <c r="J83" s="172" t="s">
        <v>502</v>
      </c>
    </row>
    <row r="84" s="163" customFormat="1" ht="20.25" customHeight="1" spans="1:10">
      <c r="A84" s="111"/>
      <c r="B84" s="111"/>
      <c r="C84" s="110" t="s">
        <v>343</v>
      </c>
      <c r="D84" s="171" t="s">
        <v>344</v>
      </c>
      <c r="E84" s="172" t="s">
        <v>507</v>
      </c>
      <c r="F84" s="141" t="s">
        <v>355</v>
      </c>
      <c r="G84" s="112" t="s">
        <v>508</v>
      </c>
      <c r="H84" s="141" t="s">
        <v>348</v>
      </c>
      <c r="I84" s="141" t="s">
        <v>349</v>
      </c>
      <c r="J84" s="172" t="s">
        <v>502</v>
      </c>
    </row>
    <row r="85" s="163" customFormat="1" ht="20.25" customHeight="1" spans="1:10">
      <c r="A85" s="111"/>
      <c r="B85" s="111"/>
      <c r="C85" s="110" t="s">
        <v>363</v>
      </c>
      <c r="D85" s="171" t="s">
        <v>391</v>
      </c>
      <c r="E85" s="172" t="s">
        <v>509</v>
      </c>
      <c r="F85" s="141" t="s">
        <v>355</v>
      </c>
      <c r="G85" s="112" t="s">
        <v>361</v>
      </c>
      <c r="H85" s="141" t="s">
        <v>357</v>
      </c>
      <c r="I85" s="141" t="s">
        <v>349</v>
      </c>
      <c r="J85" s="172" t="s">
        <v>510</v>
      </c>
    </row>
    <row r="86" s="163" customFormat="1" ht="20.25" customHeight="1" spans="1:10">
      <c r="A86" s="111"/>
      <c r="B86" s="111"/>
      <c r="C86" s="110" t="s">
        <v>369</v>
      </c>
      <c r="D86" s="171" t="s">
        <v>370</v>
      </c>
      <c r="E86" s="172" t="s">
        <v>511</v>
      </c>
      <c r="F86" s="141" t="s">
        <v>355</v>
      </c>
      <c r="G86" s="112" t="s">
        <v>372</v>
      </c>
      <c r="H86" s="141" t="s">
        <v>357</v>
      </c>
      <c r="I86" s="141" t="s">
        <v>349</v>
      </c>
      <c r="J86" s="172" t="s">
        <v>511</v>
      </c>
    </row>
    <row r="87" s="163" customFormat="1" ht="20.25" customHeight="1" spans="1:10">
      <c r="A87" s="170" t="s">
        <v>325</v>
      </c>
      <c r="B87" s="172" t="s">
        <v>512</v>
      </c>
      <c r="C87" s="111"/>
      <c r="D87" s="111"/>
      <c r="E87" s="111"/>
      <c r="F87" s="111"/>
      <c r="G87" s="111"/>
      <c r="H87" s="111"/>
      <c r="I87" s="111"/>
      <c r="J87" s="111"/>
    </row>
    <row r="88" s="163" customFormat="1" ht="20.25" customHeight="1" spans="1:10">
      <c r="A88" s="111"/>
      <c r="B88" s="111"/>
      <c r="C88" s="110" t="s">
        <v>343</v>
      </c>
      <c r="D88" s="171" t="s">
        <v>344</v>
      </c>
      <c r="E88" s="172" t="s">
        <v>441</v>
      </c>
      <c r="F88" s="141" t="s">
        <v>355</v>
      </c>
      <c r="G88" s="112" t="s">
        <v>62</v>
      </c>
      <c r="H88" s="141" t="s">
        <v>404</v>
      </c>
      <c r="I88" s="141" t="s">
        <v>349</v>
      </c>
      <c r="J88" s="172" t="s">
        <v>513</v>
      </c>
    </row>
    <row r="89" s="163" customFormat="1" ht="20.25" customHeight="1" spans="1:10">
      <c r="A89" s="111"/>
      <c r="B89" s="111"/>
      <c r="C89" s="110" t="s">
        <v>343</v>
      </c>
      <c r="D89" s="171" t="s">
        <v>344</v>
      </c>
      <c r="E89" s="172" t="s">
        <v>514</v>
      </c>
      <c r="F89" s="141" t="s">
        <v>355</v>
      </c>
      <c r="G89" s="112" t="s">
        <v>62</v>
      </c>
      <c r="H89" s="141" t="s">
        <v>515</v>
      </c>
      <c r="I89" s="141" t="s">
        <v>349</v>
      </c>
      <c r="J89" s="172" t="s">
        <v>516</v>
      </c>
    </row>
    <row r="90" s="163" customFormat="1" ht="20.25" customHeight="1" spans="1:10">
      <c r="A90" s="111"/>
      <c r="B90" s="111"/>
      <c r="C90" s="110" t="s">
        <v>343</v>
      </c>
      <c r="D90" s="171" t="s">
        <v>517</v>
      </c>
      <c r="E90" s="172" t="s">
        <v>518</v>
      </c>
      <c r="F90" s="141" t="s">
        <v>376</v>
      </c>
      <c r="G90" s="112" t="s">
        <v>519</v>
      </c>
      <c r="H90" s="141" t="s">
        <v>385</v>
      </c>
      <c r="I90" s="141" t="s">
        <v>349</v>
      </c>
      <c r="J90" s="172" t="s">
        <v>520</v>
      </c>
    </row>
    <row r="91" s="163" customFormat="1" ht="20.25" customHeight="1" spans="1:10">
      <c r="A91" s="111"/>
      <c r="B91" s="111"/>
      <c r="C91" s="110" t="s">
        <v>363</v>
      </c>
      <c r="D91" s="171" t="s">
        <v>391</v>
      </c>
      <c r="E91" s="172" t="s">
        <v>371</v>
      </c>
      <c r="F91" s="141" t="s">
        <v>355</v>
      </c>
      <c r="G91" s="112" t="s">
        <v>438</v>
      </c>
      <c r="H91" s="141" t="s">
        <v>357</v>
      </c>
      <c r="I91" s="141" t="s">
        <v>349</v>
      </c>
      <c r="J91" s="172" t="s">
        <v>521</v>
      </c>
    </row>
    <row r="92" s="163" customFormat="1" ht="20.25" customHeight="1" spans="1:10">
      <c r="A92" s="111"/>
      <c r="B92" s="111"/>
      <c r="C92" s="110" t="s">
        <v>369</v>
      </c>
      <c r="D92" s="171" t="s">
        <v>370</v>
      </c>
      <c r="E92" s="172" t="s">
        <v>449</v>
      </c>
      <c r="F92" s="141" t="s">
        <v>355</v>
      </c>
      <c r="G92" s="112" t="s">
        <v>438</v>
      </c>
      <c r="H92" s="141" t="s">
        <v>357</v>
      </c>
      <c r="I92" s="141" t="s">
        <v>349</v>
      </c>
      <c r="J92" s="172" t="s">
        <v>522</v>
      </c>
    </row>
    <row r="93" s="163" customFormat="1" ht="209" customHeight="1" spans="1:10">
      <c r="A93" s="170" t="s">
        <v>305</v>
      </c>
      <c r="B93" s="37" t="s">
        <v>523</v>
      </c>
      <c r="C93" s="111"/>
      <c r="D93" s="111"/>
      <c r="E93" s="111"/>
      <c r="F93" s="111"/>
      <c r="G93" s="111"/>
      <c r="H93" s="111"/>
      <c r="I93" s="111"/>
      <c r="J93" s="111"/>
    </row>
    <row r="94" s="163" customFormat="1" ht="20.25" customHeight="1" spans="1:10">
      <c r="A94" s="111"/>
      <c r="B94" s="111"/>
      <c r="C94" s="110" t="s">
        <v>343</v>
      </c>
      <c r="D94" s="171" t="s">
        <v>344</v>
      </c>
      <c r="E94" s="172" t="s">
        <v>524</v>
      </c>
      <c r="F94" s="141" t="s">
        <v>355</v>
      </c>
      <c r="G94" s="112" t="s">
        <v>525</v>
      </c>
      <c r="H94" s="141" t="s">
        <v>526</v>
      </c>
      <c r="I94" s="141" t="s">
        <v>349</v>
      </c>
      <c r="J94" s="172" t="s">
        <v>502</v>
      </c>
    </row>
    <row r="95" s="163" customFormat="1" ht="20.25" customHeight="1" spans="1:10">
      <c r="A95" s="111"/>
      <c r="B95" s="111"/>
      <c r="C95" s="110" t="s">
        <v>343</v>
      </c>
      <c r="D95" s="171" t="s">
        <v>344</v>
      </c>
      <c r="E95" s="172" t="s">
        <v>527</v>
      </c>
      <c r="F95" s="141" t="s">
        <v>355</v>
      </c>
      <c r="G95" s="112" t="s">
        <v>528</v>
      </c>
      <c r="H95" s="141" t="s">
        <v>526</v>
      </c>
      <c r="I95" s="141" t="s">
        <v>349</v>
      </c>
      <c r="J95" s="172" t="s">
        <v>502</v>
      </c>
    </row>
    <row r="96" s="163" customFormat="1" ht="20.25" customHeight="1" spans="1:10">
      <c r="A96" s="111"/>
      <c r="B96" s="111"/>
      <c r="C96" s="110" t="s">
        <v>343</v>
      </c>
      <c r="D96" s="171" t="s">
        <v>344</v>
      </c>
      <c r="E96" s="172" t="s">
        <v>529</v>
      </c>
      <c r="F96" s="141" t="s">
        <v>355</v>
      </c>
      <c r="G96" s="112" t="s">
        <v>501</v>
      </c>
      <c r="H96" s="141" t="s">
        <v>526</v>
      </c>
      <c r="I96" s="141" t="s">
        <v>349</v>
      </c>
      <c r="J96" s="172" t="s">
        <v>502</v>
      </c>
    </row>
    <row r="97" s="163" customFormat="1" ht="20.25" customHeight="1" spans="1:10">
      <c r="A97" s="111"/>
      <c r="B97" s="111"/>
      <c r="C97" s="110" t="s">
        <v>343</v>
      </c>
      <c r="D97" s="171" t="s">
        <v>344</v>
      </c>
      <c r="E97" s="172" t="s">
        <v>530</v>
      </c>
      <c r="F97" s="141" t="s">
        <v>355</v>
      </c>
      <c r="G97" s="112" t="s">
        <v>531</v>
      </c>
      <c r="H97" s="141" t="s">
        <v>526</v>
      </c>
      <c r="I97" s="141" t="s">
        <v>349</v>
      </c>
      <c r="J97" s="172" t="s">
        <v>532</v>
      </c>
    </row>
    <row r="98" s="163" customFormat="1" ht="20.25" customHeight="1" spans="1:10">
      <c r="A98" s="111"/>
      <c r="B98" s="111"/>
      <c r="C98" s="110" t="s">
        <v>343</v>
      </c>
      <c r="D98" s="171" t="s">
        <v>344</v>
      </c>
      <c r="E98" s="172" t="s">
        <v>533</v>
      </c>
      <c r="F98" s="141" t="s">
        <v>355</v>
      </c>
      <c r="G98" s="112" t="s">
        <v>534</v>
      </c>
      <c r="H98" s="141" t="s">
        <v>535</v>
      </c>
      <c r="I98" s="141" t="s">
        <v>349</v>
      </c>
      <c r="J98" s="172" t="s">
        <v>502</v>
      </c>
    </row>
    <row r="99" s="163" customFormat="1" ht="20.25" customHeight="1" spans="1:10">
      <c r="A99" s="111"/>
      <c r="B99" s="111"/>
      <c r="C99" s="110" t="s">
        <v>343</v>
      </c>
      <c r="D99" s="171" t="s">
        <v>344</v>
      </c>
      <c r="E99" s="172" t="s">
        <v>536</v>
      </c>
      <c r="F99" s="141" t="s">
        <v>355</v>
      </c>
      <c r="G99" s="112" t="s">
        <v>537</v>
      </c>
      <c r="H99" s="141" t="s">
        <v>535</v>
      </c>
      <c r="I99" s="141" t="s">
        <v>349</v>
      </c>
      <c r="J99" s="172" t="s">
        <v>502</v>
      </c>
    </row>
    <row r="100" s="163" customFormat="1" ht="20.25" customHeight="1" spans="1:10">
      <c r="A100" s="111"/>
      <c r="B100" s="111"/>
      <c r="C100" s="110" t="s">
        <v>343</v>
      </c>
      <c r="D100" s="171" t="s">
        <v>344</v>
      </c>
      <c r="E100" s="172" t="s">
        <v>538</v>
      </c>
      <c r="F100" s="141" t="s">
        <v>355</v>
      </c>
      <c r="G100" s="112" t="s">
        <v>539</v>
      </c>
      <c r="H100" s="141" t="s">
        <v>348</v>
      </c>
      <c r="I100" s="141" t="s">
        <v>349</v>
      </c>
      <c r="J100" s="172" t="s">
        <v>532</v>
      </c>
    </row>
    <row r="101" s="163" customFormat="1" ht="20.25" customHeight="1" spans="1:10">
      <c r="A101" s="111"/>
      <c r="B101" s="111"/>
      <c r="C101" s="110" t="s">
        <v>343</v>
      </c>
      <c r="D101" s="171" t="s">
        <v>353</v>
      </c>
      <c r="E101" s="172" t="s">
        <v>540</v>
      </c>
      <c r="F101" s="141" t="s">
        <v>355</v>
      </c>
      <c r="G101" s="112" t="s">
        <v>361</v>
      </c>
      <c r="H101" s="141" t="s">
        <v>357</v>
      </c>
      <c r="I101" s="141" t="s">
        <v>349</v>
      </c>
      <c r="J101" s="172" t="s">
        <v>540</v>
      </c>
    </row>
    <row r="102" s="163" customFormat="1" ht="20.25" customHeight="1" spans="1:10">
      <c r="A102" s="111"/>
      <c r="B102" s="111"/>
      <c r="C102" s="110" t="s">
        <v>343</v>
      </c>
      <c r="D102" s="171" t="s">
        <v>359</v>
      </c>
      <c r="E102" s="172" t="s">
        <v>541</v>
      </c>
      <c r="F102" s="141" t="s">
        <v>355</v>
      </c>
      <c r="G102" s="112" t="s">
        <v>438</v>
      </c>
      <c r="H102" s="141" t="s">
        <v>357</v>
      </c>
      <c r="I102" s="141" t="s">
        <v>349</v>
      </c>
      <c r="J102" s="172" t="s">
        <v>541</v>
      </c>
    </row>
    <row r="103" s="163" customFormat="1" ht="20.25" customHeight="1" spans="1:10">
      <c r="A103" s="111"/>
      <c r="B103" s="111"/>
      <c r="C103" s="110" t="s">
        <v>363</v>
      </c>
      <c r="D103" s="171" t="s">
        <v>391</v>
      </c>
      <c r="E103" s="172" t="s">
        <v>542</v>
      </c>
      <c r="F103" s="141" t="s">
        <v>355</v>
      </c>
      <c r="G103" s="112" t="s">
        <v>438</v>
      </c>
      <c r="H103" s="141" t="s">
        <v>357</v>
      </c>
      <c r="I103" s="141" t="s">
        <v>349</v>
      </c>
      <c r="J103" s="172" t="s">
        <v>543</v>
      </c>
    </row>
    <row r="104" s="163" customFormat="1" ht="20.25" customHeight="1" spans="1:10">
      <c r="A104" s="111"/>
      <c r="B104" s="111"/>
      <c r="C104" s="110" t="s">
        <v>369</v>
      </c>
      <c r="D104" s="171" t="s">
        <v>370</v>
      </c>
      <c r="E104" s="172" t="s">
        <v>544</v>
      </c>
      <c r="F104" s="141" t="s">
        <v>355</v>
      </c>
      <c r="G104" s="112" t="s">
        <v>438</v>
      </c>
      <c r="H104" s="141" t="s">
        <v>357</v>
      </c>
      <c r="I104" s="141" t="s">
        <v>349</v>
      </c>
      <c r="J104" s="172" t="s">
        <v>544</v>
      </c>
    </row>
    <row r="105" s="163" customFormat="1" ht="30" customHeight="1" spans="1:10">
      <c r="A105" s="170" t="s">
        <v>327</v>
      </c>
      <c r="B105" s="175" t="s">
        <v>545</v>
      </c>
      <c r="C105" s="111"/>
      <c r="D105" s="111"/>
      <c r="E105" s="111"/>
      <c r="F105" s="111"/>
      <c r="G105" s="111"/>
      <c r="H105" s="111"/>
      <c r="I105" s="111"/>
      <c r="J105" s="111"/>
    </row>
    <row r="106" s="163" customFormat="1" ht="20.25" customHeight="1" spans="1:10">
      <c r="A106" s="111"/>
      <c r="B106" s="111"/>
      <c r="C106" s="110" t="s">
        <v>343</v>
      </c>
      <c r="D106" s="171" t="s">
        <v>344</v>
      </c>
      <c r="E106" s="172" t="s">
        <v>441</v>
      </c>
      <c r="F106" s="141" t="s">
        <v>355</v>
      </c>
      <c r="G106" s="112" t="s">
        <v>62</v>
      </c>
      <c r="H106" s="141" t="s">
        <v>546</v>
      </c>
      <c r="I106" s="141" t="s">
        <v>349</v>
      </c>
      <c r="J106" s="172" t="s">
        <v>547</v>
      </c>
    </row>
    <row r="107" s="163" customFormat="1" ht="20.25" customHeight="1" spans="1:10">
      <c r="A107" s="111"/>
      <c r="B107" s="111"/>
      <c r="C107" s="110" t="s">
        <v>343</v>
      </c>
      <c r="D107" s="171" t="s">
        <v>344</v>
      </c>
      <c r="E107" s="172" t="s">
        <v>548</v>
      </c>
      <c r="F107" s="141" t="s">
        <v>355</v>
      </c>
      <c r="G107" s="112" t="s">
        <v>455</v>
      </c>
      <c r="H107" s="141" t="s">
        <v>385</v>
      </c>
      <c r="I107" s="141" t="s">
        <v>349</v>
      </c>
      <c r="J107" s="172" t="s">
        <v>549</v>
      </c>
    </row>
    <row r="108" s="163" customFormat="1" ht="20.25" customHeight="1" spans="1:10">
      <c r="A108" s="111"/>
      <c r="B108" s="111"/>
      <c r="C108" s="110" t="s">
        <v>343</v>
      </c>
      <c r="D108" s="171" t="s">
        <v>344</v>
      </c>
      <c r="E108" s="172" t="s">
        <v>550</v>
      </c>
      <c r="F108" s="141" t="s">
        <v>355</v>
      </c>
      <c r="G108" s="112" t="s">
        <v>551</v>
      </c>
      <c r="H108" s="141" t="s">
        <v>431</v>
      </c>
      <c r="I108" s="141" t="s">
        <v>349</v>
      </c>
      <c r="J108" s="172" t="s">
        <v>552</v>
      </c>
    </row>
    <row r="109" s="163" customFormat="1" ht="20.25" customHeight="1" spans="1:10">
      <c r="A109" s="111"/>
      <c r="B109" s="111"/>
      <c r="C109" s="110" t="s">
        <v>363</v>
      </c>
      <c r="D109" s="171" t="s">
        <v>391</v>
      </c>
      <c r="E109" s="172" t="s">
        <v>371</v>
      </c>
      <c r="F109" s="141" t="s">
        <v>355</v>
      </c>
      <c r="G109" s="112" t="s">
        <v>551</v>
      </c>
      <c r="H109" s="141" t="s">
        <v>357</v>
      </c>
      <c r="I109" s="141" t="s">
        <v>349</v>
      </c>
      <c r="J109" s="172" t="s">
        <v>448</v>
      </c>
    </row>
    <row r="110" s="163" customFormat="1" ht="20.25" customHeight="1" spans="1:10">
      <c r="A110" s="111"/>
      <c r="B110" s="111"/>
      <c r="C110" s="110" t="s">
        <v>369</v>
      </c>
      <c r="D110" s="171" t="s">
        <v>370</v>
      </c>
      <c r="E110" s="172" t="s">
        <v>449</v>
      </c>
      <c r="F110" s="141" t="s">
        <v>355</v>
      </c>
      <c r="G110" s="112" t="s">
        <v>553</v>
      </c>
      <c r="H110" s="141" t="s">
        <v>357</v>
      </c>
      <c r="I110" s="141" t="s">
        <v>349</v>
      </c>
      <c r="J110" s="172" t="s">
        <v>440</v>
      </c>
    </row>
    <row r="111" s="163" customFormat="1" ht="40" customHeight="1" spans="1:10">
      <c r="A111" s="170" t="s">
        <v>329</v>
      </c>
      <c r="B111" s="174" t="s">
        <v>554</v>
      </c>
      <c r="C111" s="111"/>
      <c r="D111" s="111"/>
      <c r="E111" s="111"/>
      <c r="F111" s="111"/>
      <c r="G111" s="111"/>
      <c r="H111" s="111"/>
      <c r="I111" s="111"/>
      <c r="J111" s="111"/>
    </row>
    <row r="112" s="163" customFormat="1" ht="20.25" customHeight="1" spans="1:10">
      <c r="A112" s="111"/>
      <c r="B112" s="111"/>
      <c r="C112" s="110" t="s">
        <v>343</v>
      </c>
      <c r="D112" s="171" t="s">
        <v>344</v>
      </c>
      <c r="E112" s="172" t="s">
        <v>441</v>
      </c>
      <c r="F112" s="141" t="s">
        <v>376</v>
      </c>
      <c r="G112" s="112" t="s">
        <v>555</v>
      </c>
      <c r="H112" s="141" t="s">
        <v>443</v>
      </c>
      <c r="I112" s="141" t="s">
        <v>349</v>
      </c>
      <c r="J112" s="172" t="s">
        <v>556</v>
      </c>
    </row>
    <row r="113" s="163" customFormat="1" ht="20.25" customHeight="1" spans="1:10">
      <c r="A113" s="111"/>
      <c r="B113" s="111"/>
      <c r="C113" s="110" t="s">
        <v>343</v>
      </c>
      <c r="D113" s="171" t="s">
        <v>344</v>
      </c>
      <c r="E113" s="172" t="s">
        <v>514</v>
      </c>
      <c r="F113" s="141" t="s">
        <v>376</v>
      </c>
      <c r="G113" s="112" t="s">
        <v>555</v>
      </c>
      <c r="H113" s="141" t="s">
        <v>348</v>
      </c>
      <c r="I113" s="141" t="s">
        <v>349</v>
      </c>
      <c r="J113" s="172" t="s">
        <v>557</v>
      </c>
    </row>
    <row r="114" s="163" customFormat="1" ht="20.25" customHeight="1" spans="1:10">
      <c r="A114" s="111"/>
      <c r="B114" s="111"/>
      <c r="C114" s="110" t="s">
        <v>343</v>
      </c>
      <c r="D114" s="171" t="s">
        <v>353</v>
      </c>
      <c r="E114" s="172" t="s">
        <v>454</v>
      </c>
      <c r="F114" s="141" t="s">
        <v>355</v>
      </c>
      <c r="G114" s="112" t="s">
        <v>62</v>
      </c>
      <c r="H114" s="141" t="s">
        <v>404</v>
      </c>
      <c r="I114" s="141" t="s">
        <v>349</v>
      </c>
      <c r="J114" s="172" t="s">
        <v>558</v>
      </c>
    </row>
    <row r="115" s="163" customFormat="1" ht="20.25" customHeight="1" spans="1:10">
      <c r="A115" s="111"/>
      <c r="B115" s="111"/>
      <c r="C115" s="110" t="s">
        <v>363</v>
      </c>
      <c r="D115" s="171" t="s">
        <v>391</v>
      </c>
      <c r="E115" s="172" t="s">
        <v>371</v>
      </c>
      <c r="F115" s="141" t="s">
        <v>346</v>
      </c>
      <c r="G115" s="112" t="s">
        <v>361</v>
      </c>
      <c r="H115" s="141" t="s">
        <v>357</v>
      </c>
      <c r="I115" s="141" t="s">
        <v>349</v>
      </c>
      <c r="J115" s="172" t="s">
        <v>554</v>
      </c>
    </row>
    <row r="116" s="163" customFormat="1" ht="20.25" customHeight="1" spans="1:10">
      <c r="A116" s="111"/>
      <c r="B116" s="111"/>
      <c r="C116" s="110" t="s">
        <v>369</v>
      </c>
      <c r="D116" s="171" t="s">
        <v>370</v>
      </c>
      <c r="E116" s="172" t="s">
        <v>449</v>
      </c>
      <c r="F116" s="141" t="s">
        <v>355</v>
      </c>
      <c r="G116" s="112" t="s">
        <v>372</v>
      </c>
      <c r="H116" s="141" t="s">
        <v>357</v>
      </c>
      <c r="I116" s="141" t="s">
        <v>349</v>
      </c>
      <c r="J116" s="172" t="s">
        <v>559</v>
      </c>
    </row>
    <row r="117" s="163" customFormat="1" ht="20.25" customHeight="1" spans="1:10">
      <c r="A117" s="170" t="s">
        <v>290</v>
      </c>
      <c r="B117" s="37" t="s">
        <v>560</v>
      </c>
      <c r="C117" s="111"/>
      <c r="D117" s="111"/>
      <c r="E117" s="111"/>
      <c r="F117" s="111"/>
      <c r="G117" s="111"/>
      <c r="H117" s="111"/>
      <c r="I117" s="111"/>
      <c r="J117" s="111"/>
    </row>
    <row r="118" s="163" customFormat="1" ht="20.25" customHeight="1" spans="1:10">
      <c r="A118" s="111"/>
      <c r="B118" s="111"/>
      <c r="C118" s="110" t="s">
        <v>343</v>
      </c>
      <c r="D118" s="171" t="s">
        <v>344</v>
      </c>
      <c r="E118" s="172" t="s">
        <v>441</v>
      </c>
      <c r="F118" s="141" t="s">
        <v>376</v>
      </c>
      <c r="G118" s="112" t="s">
        <v>561</v>
      </c>
      <c r="H118" s="141" t="s">
        <v>443</v>
      </c>
      <c r="I118" s="141" t="s">
        <v>349</v>
      </c>
      <c r="J118" s="172" t="s">
        <v>444</v>
      </c>
    </row>
    <row r="119" s="163" customFormat="1" ht="20.25" customHeight="1" spans="1:10">
      <c r="A119" s="111"/>
      <c r="B119" s="111"/>
      <c r="C119" s="110" t="s">
        <v>343</v>
      </c>
      <c r="D119" s="171" t="s">
        <v>353</v>
      </c>
      <c r="E119" s="172" t="s">
        <v>454</v>
      </c>
      <c r="F119" s="141" t="s">
        <v>346</v>
      </c>
      <c r="G119" s="112" t="s">
        <v>361</v>
      </c>
      <c r="H119" s="141" t="s">
        <v>357</v>
      </c>
      <c r="I119" s="141" t="s">
        <v>349</v>
      </c>
      <c r="J119" s="172" t="s">
        <v>562</v>
      </c>
    </row>
    <row r="120" s="163" customFormat="1" ht="20.25" customHeight="1" spans="1:10">
      <c r="A120" s="111"/>
      <c r="B120" s="111"/>
      <c r="C120" s="110" t="s">
        <v>343</v>
      </c>
      <c r="D120" s="171" t="s">
        <v>359</v>
      </c>
      <c r="E120" s="172" t="s">
        <v>446</v>
      </c>
      <c r="F120" s="141" t="s">
        <v>346</v>
      </c>
      <c r="G120" s="112" t="s">
        <v>361</v>
      </c>
      <c r="H120" s="141" t="s">
        <v>357</v>
      </c>
      <c r="I120" s="141" t="s">
        <v>349</v>
      </c>
      <c r="J120" s="172" t="s">
        <v>447</v>
      </c>
    </row>
    <row r="121" s="163" customFormat="1" ht="20.25" customHeight="1" spans="1:10">
      <c r="A121" s="111"/>
      <c r="B121" s="111"/>
      <c r="C121" s="110" t="s">
        <v>363</v>
      </c>
      <c r="D121" s="171" t="s">
        <v>391</v>
      </c>
      <c r="E121" s="172" t="s">
        <v>371</v>
      </c>
      <c r="F121" s="141" t="s">
        <v>355</v>
      </c>
      <c r="G121" s="112" t="s">
        <v>356</v>
      </c>
      <c r="H121" s="141" t="s">
        <v>357</v>
      </c>
      <c r="I121" s="141" t="s">
        <v>349</v>
      </c>
      <c r="J121" s="172" t="s">
        <v>448</v>
      </c>
    </row>
    <row r="122" s="163" customFormat="1" ht="20.25" customHeight="1" spans="1:10">
      <c r="A122" s="111"/>
      <c r="B122" s="111"/>
      <c r="C122" s="110" t="s">
        <v>369</v>
      </c>
      <c r="D122" s="171" t="s">
        <v>370</v>
      </c>
      <c r="E122" s="172" t="s">
        <v>449</v>
      </c>
      <c r="F122" s="141" t="s">
        <v>355</v>
      </c>
      <c r="G122" s="112" t="s">
        <v>356</v>
      </c>
      <c r="H122" s="141" t="s">
        <v>357</v>
      </c>
      <c r="I122" s="141" t="s">
        <v>349</v>
      </c>
      <c r="J122" s="172" t="s">
        <v>440</v>
      </c>
    </row>
    <row r="123" s="163" customFormat="1" ht="20.25" customHeight="1" spans="1:10">
      <c r="A123" s="170" t="s">
        <v>293</v>
      </c>
      <c r="B123" s="37" t="s">
        <v>293</v>
      </c>
      <c r="C123" s="111"/>
      <c r="D123" s="111"/>
      <c r="E123" s="111"/>
      <c r="F123" s="111"/>
      <c r="G123" s="111"/>
      <c r="H123" s="111"/>
      <c r="I123" s="111"/>
      <c r="J123" s="111"/>
    </row>
    <row r="124" s="163" customFormat="1" ht="20.25" customHeight="1" spans="1:10">
      <c r="A124" s="111"/>
      <c r="B124" s="111"/>
      <c r="C124" s="110" t="s">
        <v>343</v>
      </c>
      <c r="D124" s="171" t="s">
        <v>344</v>
      </c>
      <c r="E124" s="172" t="s">
        <v>441</v>
      </c>
      <c r="F124" s="141" t="s">
        <v>346</v>
      </c>
      <c r="G124" s="112" t="s">
        <v>563</v>
      </c>
      <c r="H124" s="141" t="s">
        <v>443</v>
      </c>
      <c r="I124" s="141" t="s">
        <v>349</v>
      </c>
      <c r="J124" s="172" t="s">
        <v>444</v>
      </c>
    </row>
    <row r="125" s="163" customFormat="1" ht="20.25" customHeight="1" spans="1:10">
      <c r="A125" s="111"/>
      <c r="B125" s="111"/>
      <c r="C125" s="110" t="s">
        <v>343</v>
      </c>
      <c r="D125" s="171" t="s">
        <v>353</v>
      </c>
      <c r="E125" s="172" t="s">
        <v>445</v>
      </c>
      <c r="F125" s="141" t="s">
        <v>355</v>
      </c>
      <c r="G125" s="112" t="s">
        <v>361</v>
      </c>
      <c r="H125" s="141" t="s">
        <v>357</v>
      </c>
      <c r="I125" s="141" t="s">
        <v>349</v>
      </c>
      <c r="J125" s="172" t="s">
        <v>464</v>
      </c>
    </row>
    <row r="126" s="163" customFormat="1" ht="20.25" customHeight="1" spans="1:10">
      <c r="A126" s="111"/>
      <c r="B126" s="111"/>
      <c r="C126" s="110" t="s">
        <v>343</v>
      </c>
      <c r="D126" s="171" t="s">
        <v>359</v>
      </c>
      <c r="E126" s="172" t="s">
        <v>446</v>
      </c>
      <c r="F126" s="141" t="s">
        <v>346</v>
      </c>
      <c r="G126" s="112" t="s">
        <v>361</v>
      </c>
      <c r="H126" s="141" t="s">
        <v>357</v>
      </c>
      <c r="I126" s="141" t="s">
        <v>349</v>
      </c>
      <c r="J126" s="172" t="s">
        <v>447</v>
      </c>
    </row>
    <row r="127" s="163" customFormat="1" ht="20.25" customHeight="1" spans="1:10">
      <c r="A127" s="111"/>
      <c r="B127" s="111"/>
      <c r="C127" s="110" t="s">
        <v>363</v>
      </c>
      <c r="D127" s="171" t="s">
        <v>391</v>
      </c>
      <c r="E127" s="172" t="s">
        <v>371</v>
      </c>
      <c r="F127" s="141" t="s">
        <v>355</v>
      </c>
      <c r="G127" s="112" t="s">
        <v>361</v>
      </c>
      <c r="H127" s="141" t="s">
        <v>357</v>
      </c>
      <c r="I127" s="141" t="s">
        <v>349</v>
      </c>
      <c r="J127" s="172" t="s">
        <v>448</v>
      </c>
    </row>
    <row r="128" s="163" customFormat="1" ht="20.25" customHeight="1" spans="1:10">
      <c r="A128" s="111"/>
      <c r="B128" s="111"/>
      <c r="C128" s="110" t="s">
        <v>369</v>
      </c>
      <c r="D128" s="171" t="s">
        <v>370</v>
      </c>
      <c r="E128" s="172" t="s">
        <v>449</v>
      </c>
      <c r="F128" s="141" t="s">
        <v>355</v>
      </c>
      <c r="G128" s="112" t="s">
        <v>356</v>
      </c>
      <c r="H128" s="141" t="s">
        <v>357</v>
      </c>
      <c r="I128" s="141" t="s">
        <v>349</v>
      </c>
      <c r="J128" s="172" t="s">
        <v>440</v>
      </c>
    </row>
    <row r="129" s="163" customFormat="1" ht="20.25" customHeight="1" spans="1:10">
      <c r="A129" s="170" t="s">
        <v>307</v>
      </c>
      <c r="B129" s="37" t="s">
        <v>564</v>
      </c>
      <c r="C129" s="111"/>
      <c r="D129" s="111"/>
      <c r="E129" s="111"/>
      <c r="F129" s="111"/>
      <c r="G129" s="111"/>
      <c r="H129" s="111"/>
      <c r="I129" s="111"/>
      <c r="J129" s="111"/>
    </row>
    <row r="130" s="163" customFormat="1" ht="20.25" customHeight="1" spans="1:10">
      <c r="A130" s="111"/>
      <c r="B130" s="111"/>
      <c r="C130" s="110" t="s">
        <v>343</v>
      </c>
      <c r="D130" s="171" t="s">
        <v>344</v>
      </c>
      <c r="E130" s="172" t="s">
        <v>441</v>
      </c>
      <c r="F130" s="141" t="s">
        <v>346</v>
      </c>
      <c r="G130" s="112" t="s">
        <v>65</v>
      </c>
      <c r="H130" s="141" t="s">
        <v>443</v>
      </c>
      <c r="I130" s="141" t="s">
        <v>349</v>
      </c>
      <c r="J130" s="172" t="s">
        <v>444</v>
      </c>
    </row>
    <row r="131" s="163" customFormat="1" ht="20.25" customHeight="1" spans="1:10">
      <c r="A131" s="111"/>
      <c r="B131" s="111"/>
      <c r="C131" s="110" t="s">
        <v>343</v>
      </c>
      <c r="D131" s="171" t="s">
        <v>353</v>
      </c>
      <c r="E131" s="172" t="s">
        <v>454</v>
      </c>
      <c r="F131" s="141" t="s">
        <v>355</v>
      </c>
      <c r="G131" s="112" t="s">
        <v>356</v>
      </c>
      <c r="H131" s="141" t="s">
        <v>357</v>
      </c>
      <c r="I131" s="141" t="s">
        <v>349</v>
      </c>
      <c r="J131" s="172" t="s">
        <v>562</v>
      </c>
    </row>
    <row r="132" s="163" customFormat="1" ht="20.25" customHeight="1" spans="1:10">
      <c r="A132" s="111"/>
      <c r="B132" s="111"/>
      <c r="C132" s="110" t="s">
        <v>343</v>
      </c>
      <c r="D132" s="171" t="s">
        <v>359</v>
      </c>
      <c r="E132" s="172" t="s">
        <v>446</v>
      </c>
      <c r="F132" s="141" t="s">
        <v>355</v>
      </c>
      <c r="G132" s="112" t="s">
        <v>356</v>
      </c>
      <c r="H132" s="141" t="s">
        <v>357</v>
      </c>
      <c r="I132" s="141" t="s">
        <v>349</v>
      </c>
      <c r="J132" s="172" t="s">
        <v>447</v>
      </c>
    </row>
    <row r="133" s="163" customFormat="1" ht="20.25" customHeight="1" spans="1:10">
      <c r="A133" s="111"/>
      <c r="B133" s="111"/>
      <c r="C133" s="110" t="s">
        <v>363</v>
      </c>
      <c r="D133" s="171" t="s">
        <v>391</v>
      </c>
      <c r="E133" s="172" t="s">
        <v>371</v>
      </c>
      <c r="F133" s="141" t="s">
        <v>355</v>
      </c>
      <c r="G133" s="112" t="s">
        <v>361</v>
      </c>
      <c r="H133" s="141" t="s">
        <v>357</v>
      </c>
      <c r="I133" s="141" t="s">
        <v>349</v>
      </c>
      <c r="J133" s="172" t="s">
        <v>448</v>
      </c>
    </row>
    <row r="134" s="163" customFormat="1" ht="20.25" customHeight="1" spans="1:10">
      <c r="A134" s="111"/>
      <c r="B134" s="111"/>
      <c r="C134" s="110" t="s">
        <v>369</v>
      </c>
      <c r="D134" s="171" t="s">
        <v>370</v>
      </c>
      <c r="E134" s="172" t="s">
        <v>449</v>
      </c>
      <c r="F134" s="141" t="s">
        <v>355</v>
      </c>
      <c r="G134" s="112" t="s">
        <v>356</v>
      </c>
      <c r="H134" s="141" t="s">
        <v>357</v>
      </c>
      <c r="I134" s="141" t="s">
        <v>349</v>
      </c>
      <c r="J134" s="172" t="s">
        <v>440</v>
      </c>
    </row>
    <row r="138" s="163" customFormat="1" customHeight="1"/>
    <row r="139" s="163" customFormat="1" customHeight="1"/>
    <row r="140" s="163" customFormat="1" customHeight="1"/>
    <row r="141" s="163" customFormat="1" customHeight="1"/>
    <row r="142" s="163" customFormat="1" customHeight="1"/>
    <row r="143" s="163" customFormat="1" customHeight="1"/>
    <row r="144" s="163" customFormat="1" customHeight="1"/>
    <row r="145" s="163" customFormat="1" customHeight="1"/>
    <row r="146" s="163" customFormat="1" customHeight="1"/>
    <row r="147" s="163" customFormat="1" customHeight="1"/>
    <row r="148" s="163" customFormat="1" customHeight="1"/>
    <row r="149" s="163" customFormat="1" customHeight="1"/>
    <row r="150" s="163" customFormat="1"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普潇影</cp:lastModifiedBy>
  <dcterms:created xsi:type="dcterms:W3CDTF">2024-02-29T01:16:00Z</dcterms:created>
  <dcterms:modified xsi:type="dcterms:W3CDTF">2025-02-26T07:55:44Z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24A984FCC9B34D96A9A1064E64459B49_13</vt:lpwstr>
  </property>
</Properties>
</file>