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<sst xmlns="http://schemas.openxmlformats.org/spreadsheetml/2006/main" count="1029" uniqueCount="438">
  <si>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</si>
  <si>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</si>
  <si>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</si>
  <si>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</si>
  <si>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</si>
  <si>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</si>
  <si>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</si>
  <si>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</si>
  <si>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</si>
  <si>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</si>
  <si>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</si>
  <si>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</si>
  <si>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</si>
  <si>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</si>
  <si>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</si>
  <si>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</si>
  <si>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</si>
  <si>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</si>
  <si>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</si>
  <si>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</si>
  <si>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</si>
  <si>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</si>
  <si>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</si>
  <si>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</si>
  <si>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</si>
  <si>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</si>
  <si>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</si>
  <si>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</si>
  <si>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</si>
  <si>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</si>
  <si>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</si>
  <si>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</si>
  <si>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</si>
  <si>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</si>
  <si>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</si>
  <si>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</si>
  <si>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</si>
  <si>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</si>
  <si>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</si>
  <si>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</si>
  <si>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</si>
  <si>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</si>
  <si>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</si>
  <si>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</si>
  <si>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</si>
  <si>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</si>
  <si>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</si>
  <si>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</si>
  <si>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</si>
  <si>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</si>
  <si>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</si>
  <si>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</si>
  <si>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</si>
  <si>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</si>
  <si>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</si>
  <si>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</si>
  <si>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</si>
  <si>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</si>
  <si>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</si>
  <si>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</si>
  <si>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</si>
  <si>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</si>
  <si>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</si>
  <si>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</si>
  <si>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</si>
  <si>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</si>
  <si>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</si>
  <si>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</si>
  <si>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</si>
  <si>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</si>
  <si>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</si>
  <si>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</si>
  <si>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</si>
  <si>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</si>
  <si>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</si>
  <si>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</si>
  <si>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</si>
  <si>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</si>
  <si>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</si>
  <si>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</si>
  <si>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</si>
  <si>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414</t>
  </si>
  <si>
    <t>玉溪市公安局红塔分局交通警察大队</t>
  </si>
  <si>
    <t>414001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</si>
  <si>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</si>
  <si>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</si>
  <si>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</si>
  <si>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</si>
  <si>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</si>
  <si>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</si>
  <si>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</si>
  <si>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</si>
  <si>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</si>
  <si>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</si>
  <si>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</si>
  <si>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</si>
  <si>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</si>
  <si>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</si>
  <si>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</si>
  <si>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</si>
  <si>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</si>
  <si>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</si>
  <si>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</si>
  <si>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</si>
  <si>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</si>
  <si>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</si>
  <si>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</si>
  <si>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</si>
  <si>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</si>
  <si>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</si>
  <si>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</si>
  <si>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</si>
  <si>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</si>
  <si>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</si>
  <si>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</si>
  <si>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</si>
  <si>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</si>
  <si>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</si>
  <si>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</si>
  <si>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</si>
  <si>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</si>
  <si>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</si>
  <si>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</si>
  <si>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</si>
  <si>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</si>
  <si>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</si>
  <si>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</si>
  <si>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</si>
  <si>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</si>
  <si>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</si>
  <si>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</si>
  <si>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</si>
  <si>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</si>
  <si>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</si>
  <si>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</si>
  <si>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</si>
  <si>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</si>
  <si>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</si>
  <si>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</si>
  <si>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</si>
  <si>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</si>
  <si>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</si>
  <si>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</si>
  <si>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</si>
  <si>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</si>
  <si>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</si>
  <si>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</si>
  <si>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</si>
  <si>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</si>
  <si>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</si>
  <si>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</si>
  <si>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</si>
  <si>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</si>
  <si>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</si>
  <si>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</si>
  <si>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</si>
  <si>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</si>
  <si>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</si>
  <si>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</si>
  <si>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</si>
  <si>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</si>
  <si>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</si>
  <si>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</si>
  <si>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</si>
  <si>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</si>
  <si>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</si>
  <si>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</si>
  <si>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</si>
  <si>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</si>
  <si>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</si>
  <si>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</si>
  <si>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</si>
  <si>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</si>
  <si>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</si>
  <si>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</si>
  <si>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</si>
  <si>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</si>
  <si>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</si>
  <si>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</si>
  <si>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</si>
  <si>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</si>
  <si>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</si>
  <si>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</si>
  <si>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</si>
  <si>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</si>
  <si>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</si>
  <si>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</si>
  <si>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</si>
  <si>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</si>
  <si>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</si>
  <si>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</si>
  <si>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</si>
  <si>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</si>
  <si>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</si>
  <si>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</si>
  <si>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</si>
  <si>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</si>
  <si>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</si>
  <si>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</si>
  <si>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</si>
  <si>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</si>
  <si>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</si>
  <si>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</si>
  <si>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</si>
  <si>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530402210000000004642</t>
  </si>
  <si>
    <t>行政人员工资支出</t>
  </si>
  <si>
    <t>30101</t>
  </si>
  <si>
    <t>基本工资</t>
  </si>
  <si>
    <t>30102</t>
  </si>
  <si>
    <t>津贴补贴</t>
  </si>
  <si>
    <t>530402210000000004643</t>
  </si>
  <si>
    <t>社会保障缴费</t>
  </si>
  <si>
    <t>30112</t>
  </si>
  <si>
    <t>其他社会保障缴费</t>
  </si>
  <si>
    <t>30108</t>
  </si>
  <si>
    <t>机关事业单位基本养老保险缴费</t>
  </si>
  <si>
    <t>30110</t>
  </si>
  <si>
    <t>职工基本医疗保险缴费</t>
  </si>
  <si>
    <t>30111</t>
  </si>
  <si>
    <t>公务员医疗补助缴费</t>
  </si>
  <si>
    <t>530402210000000004644</t>
  </si>
  <si>
    <t>住房公积</t>
  </si>
  <si>
    <t>30113</t>
  </si>
  <si>
    <t>530402210000000004645</t>
  </si>
  <si>
    <t>对个人和家庭的补助</t>
  </si>
  <si>
    <t>30305</t>
  </si>
  <si>
    <t>生活补助</t>
  </si>
  <si>
    <t>530402210000000004647</t>
  </si>
  <si>
    <t>行政人员公务交通补贴</t>
  </si>
  <si>
    <t>30239</t>
  </si>
  <si>
    <t>其他交通费用</t>
  </si>
  <si>
    <t>530402221100000350820</t>
  </si>
  <si>
    <t>行政人员工资支出年终一次性奖金</t>
  </si>
  <si>
    <t>30103</t>
  </si>
  <si>
    <t>奖金</t>
  </si>
  <si>
    <t>530402221100000350821</t>
  </si>
  <si>
    <t>行政人员工资支出优秀奖</t>
  </si>
  <si>
    <t>530402231100001493362</t>
  </si>
  <si>
    <t>公务员基础绩效奖</t>
  </si>
  <si>
    <t>530402231100001493373</t>
  </si>
  <si>
    <t>离休退休公用经费</t>
  </si>
  <si>
    <t>30299</t>
  </si>
  <si>
    <t>其他商品和服务支出</t>
  </si>
  <si>
    <t>530402241100002156025</t>
  </si>
  <si>
    <t>人民警察法定工作日之外加班补贴资金</t>
  </si>
  <si>
    <t>530402241100002156123</t>
  </si>
  <si>
    <t>交警大队保运转一般公用资金</t>
  </si>
  <si>
    <t>30201</t>
  </si>
  <si>
    <t>办公费</t>
  </si>
  <si>
    <t>530402241100002159292</t>
  </si>
  <si>
    <t>公务接待费资金</t>
  </si>
  <si>
    <t>30217</t>
  </si>
  <si>
    <t>530402241100002159331</t>
  </si>
  <si>
    <t>公务用车运行维护资金</t>
  </si>
  <si>
    <t>30231</t>
  </si>
  <si>
    <t>公务用车运行维护费</t>
  </si>
  <si>
    <t>530402241100002423125</t>
  </si>
  <si>
    <t>编外人员工资</t>
  </si>
  <si>
    <t>30199</t>
  </si>
  <si>
    <t>其他工资福利支出</t>
  </si>
  <si>
    <t>预算05-1表</t>
  </si>
  <si>
    <t>2025年部门项目支出预算表</t>
  </si>
  <si>
    <t>项目分类</t>
  </si>
  <si>
    <t>项目单位</t>
  </si>
  <si>
    <t>本年拨款</t>
  </si>
  <si>
    <t>其中：本次下达</t>
  </si>
  <si>
    <t>道路交通管理工作经费</t>
  </si>
  <si>
    <t>313 事业发展类</t>
  </si>
  <si>
    <t>530402210000000005891</t>
  </si>
  <si>
    <t>30227</t>
  </si>
  <si>
    <t>委托业务费</t>
  </si>
  <si>
    <t>购买后勤服务补助经费</t>
  </si>
  <si>
    <t>311 专项业务类</t>
  </si>
  <si>
    <t>530402231100001429410</t>
  </si>
  <si>
    <t>玉溪市公安局红塔分局交通警察大队自筹资金</t>
  </si>
  <si>
    <t>530402251100003840455</t>
  </si>
  <si>
    <t>执法执勤用车购置专项经费</t>
  </si>
  <si>
    <t>530402210000000004292</t>
  </si>
  <si>
    <t>31013</t>
  </si>
  <si>
    <t>公务用车购置</t>
  </si>
  <si>
    <t>专卖协作经费</t>
  </si>
  <si>
    <t>530402241100003310378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</si>
  <si>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</si>
  <si>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</si>
  <si>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</si>
  <si>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</si>
  <si>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</si>
  <si>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</si>
  <si>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</si>
  <si>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</si>
  <si>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</si>
  <si>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</si>
  <si>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</si>
  <si>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</si>
  <si>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市公安局红塔分局交警大队执法执勤车辆购置项目预期效果是购置25万元以内、排气量3.0升（含）以下的轿车或者其他小型客车2辆，验收通过率100%，购置车辆利用率90%，车辆部署及时率100%，车辆使用年限大于等于10年，使用对象满意度95%。购置执法执勤车辆后将提高出警效率，大大减少因车辆原因无法及时赶到报警现场的情况，加强了民警、辅警用车时的人身安全。解决现有执法执勤用车普遍存在使用年限长、车辆老化严重、车况较差、安全隐患突出、维修维护费用较高等问题，保障执法执勤民警、辅警的人身安全，提高出警效率，大大减少因车辆原因无法及时赶到报警现场的情况，保障道路交通管理工作的顺利开展。开展本次项目建设，有利于我大队响应省交警总队关于打好“减量控大”组合拳的统一行动，紧紧围绕“保安全、保畅通、控风险、降事故”的总目标，以确保辖区道路交通安全形势持续平稳和“减量控大”工作顺利开展。</t>
  </si>
  <si>
    <t>产出指标</t>
  </si>
  <si>
    <t>数量指标</t>
  </si>
  <si>
    <t>购置小型客车</t>
  </si>
  <si>
    <t>&gt;=</t>
  </si>
  <si>
    <t>辆</t>
  </si>
  <si>
    <t>定量指标</t>
  </si>
  <si>
    <t>反映购买轿车或者其他小型客车数</t>
  </si>
  <si>
    <t>质量指标</t>
  </si>
  <si>
    <t>验收通过率</t>
  </si>
  <si>
    <t>=</t>
  </si>
  <si>
    <t>100</t>
  </si>
  <si>
    <t>%</t>
  </si>
  <si>
    <t>反映设备购置的产品质量情况。
验收通过率=（通过验收的购置数量/购置总数量）*100%。</t>
  </si>
  <si>
    <t>购置车辆利用率</t>
  </si>
  <si>
    <t>90</t>
  </si>
  <si>
    <t>反映设备利用情况。
设备利用率=（投入使用设备数/购置设备总数）*100%。</t>
  </si>
  <si>
    <t>时效指标</t>
  </si>
  <si>
    <t>车辆购买完成时间</t>
  </si>
  <si>
    <t>&lt;=</t>
  </si>
  <si>
    <t>月</t>
  </si>
  <si>
    <t>反映新购设备按时部署情况。
设备部署及时率=（及时部署设备数量/新购设备总数）*100%。</t>
  </si>
  <si>
    <t>效益指标</t>
  </si>
  <si>
    <t>可持续影响</t>
  </si>
  <si>
    <t>车辆使用年限</t>
  </si>
  <si>
    <t>年</t>
  </si>
  <si>
    <t>反映新投入设备使用年限情况。</t>
  </si>
  <si>
    <t>满意度指标</t>
  </si>
  <si>
    <t>服务对象满意度</t>
  </si>
  <si>
    <t>使用人员满意度</t>
  </si>
  <si>
    <t>95</t>
  </si>
  <si>
    <t>反映服务对象对购置设备的整体满意情况。
使用人员满意度=（对购置设备满意的人数/问卷调查人数）*100%。</t>
  </si>
  <si>
    <t xml:space="preserve">  因工作需要，玉溪市红塔区滇中引水工程建设管理局拨付疏堵保畅工作经费70000.00元，为确保红塔辖区道路交通安全形势平稳可控，红塔交警大队通过向第三方机构购买服务及部分配套物资，需支付服务费用及物资采购费用70000.00元。</t>
  </si>
  <si>
    <t>重点交通违法专项整治</t>
  </si>
  <si>
    <t>200</t>
  </si>
  <si>
    <t>次</t>
  </si>
  <si>
    <t>疏堵保畅</t>
  </si>
  <si>
    <t>事故发生率下降幅度</t>
  </si>
  <si>
    <t>辅警人员出警及时率</t>
  </si>
  <si>
    <t>社会效益</t>
  </si>
  <si>
    <t>高速路二次事故降低率</t>
  </si>
  <si>
    <t>30</t>
  </si>
  <si>
    <t>交通参与者满意度</t>
  </si>
  <si>
    <t>做好2024年机关购买后勤服务工作</t>
  </si>
  <si>
    <t>强化后勤服务质量保障</t>
  </si>
  <si>
    <t>投诉率/参与评价人数×100%</t>
  </si>
  <si>
    <t>根据民辅警满意度，确定服务时长。</t>
  </si>
  <si>
    <t>资金下达后购买后勤服务</t>
  </si>
  <si>
    <t>12</t>
  </si>
  <si>
    <t>资金下达后1月内购买后勤服务</t>
  </si>
  <si>
    <t>政法干警履职保障</t>
  </si>
  <si>
    <t>强化</t>
  </si>
  <si>
    <t>后勤服务强化政法干警履职保障</t>
  </si>
  <si>
    <t>司法行政履职能力</t>
  </si>
  <si>
    <t>提升</t>
  </si>
  <si>
    <t>后勤服务提升司法行政履职能力</t>
  </si>
  <si>
    <t>司法干警对食堂后勤服务满意度</t>
  </si>
  <si>
    <t>司法干警对食堂后勤服务满意度&gt;=95%</t>
  </si>
  <si>
    <t xml:space="preserve">每年查处各类道路交通违法行为不低于35000起，开展各类交通安全宣讲不低于100场次，购买机动车驾驶人档案袋个数3000个，制作交通户外写真海报500张，交通安全宣传视频制作5个。全力排治辖区内道路交通隐患点段，每年按期完成部省市级下达的道路交通隐患点段排治整改，加强重点企业管理，联合交运、工信、市场监管等部门开展客货运企业源头治理，推动客货运企业落实交通安全主体责任，全环节、全环境压降客货运交通安全风险。加强高中风险机动车驾驶人安全教育管理，对每年确定的高中风险机动车驾驶人完成警示教育、签订承诺书等工作。案件办结率大于等于95%，交通事故当事人满意度大于90%，群众宣传普及率大于等于95%，检查对象满意度大于等于95%。坚持人民至上、生命至上，树牢“事故可防可控”理念，以推动道路交通安全治理模式向事前预防转型为引领，以构建“专业+机制+大数据”新型警务运行模式为牵引，以全区道路交通安全综合整治专项行动、摩托车电动车专项治理、防范化解道路交通安全风险隐患百日攻坚行动等专项行动为载体，深入推进风险大研判、隐患大排治、违法大查处、安全大宣传、科技大应用“五大工程”，持续深化公路安全隐患突出路口路段治理攻坚工程，固强补弱、强基固本，最大限度减少道路交通事故，全力防控较大道路交通事故，确保全区道路交通安全形势平稳向好，全区道路交通事故起数、死亡人数同比分别下降20%以上，最大努力防止发生一次死亡 3 人以上道路交通事故，力争每年“减量控大”考核位居全市前3名。 </t>
  </si>
  <si>
    <t>购买监控系统</t>
  </si>
  <si>
    <t>80</t>
  </si>
  <si>
    <t>对每年确定的高中风险机动车驾驶人完成警示教育、签订承诺书等工作达到80%，得满分，不达80%不得分。</t>
  </si>
  <si>
    <t>查处交通违法行为</t>
  </si>
  <si>
    <t>35000</t>
  </si>
  <si>
    <t>起</t>
  </si>
  <si>
    <t>反映查处交通违法行为数</t>
  </si>
  <si>
    <t>开展交通专项行动宣传</t>
  </si>
  <si>
    <t>场</t>
  </si>
  <si>
    <t>反映开展交通专项行动宣传场次数</t>
  </si>
  <si>
    <t>设备验收合格率</t>
  </si>
  <si>
    <t>反映办结率</t>
  </si>
  <si>
    <t>资金到位后及时支付</t>
  </si>
  <si>
    <t>天</t>
  </si>
  <si>
    <t>反映拨付及时率</t>
  </si>
  <si>
    <t>维护社会稳定发展</t>
  </si>
  <si>
    <t>公众满意度</t>
  </si>
  <si>
    <t>反映检查对象满意度</t>
  </si>
  <si>
    <t>列支2023年专卖协作经费</t>
  </si>
  <si>
    <t>配合开展专项执法</t>
  </si>
  <si>
    <t>套</t>
  </si>
  <si>
    <t>配合开展查缉涉烟违法案件</t>
  </si>
  <si>
    <t>件</t>
  </si>
  <si>
    <t>提升打假打私工作合力</t>
  </si>
  <si>
    <t>促进平安玉溪建设</t>
  </si>
  <si>
    <t>促进</t>
  </si>
  <si>
    <t>是/否</t>
  </si>
  <si>
    <t>定性指标</t>
  </si>
  <si>
    <t>净化社会环境，提升群众满意度</t>
  </si>
  <si>
    <t>预算06表</t>
  </si>
  <si>
    <t>2025年部门政府性基金预算支出预算表</t>
  </si>
  <si>
    <t>政府性基金预算支出</t>
  </si>
  <si>
    <t>备注：本单位无此项预算，故此表为空表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</si>
  <si>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</si>
  <si>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</si>
  <si>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</si>
  <si>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</si>
  <si>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</si>
  <si>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</si>
  <si>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</si>
  <si>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</si>
  <si>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</si>
  <si>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</si>
  <si>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</si>
  <si>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执法执勤车辆购置</t>
  </si>
  <si>
    <t>多功能一体机</t>
  </si>
  <si>
    <t>台</t>
  </si>
  <si>
    <t>复印机</t>
  </si>
  <si>
    <t>液晶显示器</t>
  </si>
  <si>
    <t>复印纸</t>
  </si>
  <si>
    <t>批</t>
  </si>
  <si>
    <t>台式计算机</t>
  </si>
  <si>
    <t>交警大队事故中队档案密集架</t>
  </si>
  <si>
    <t>架</t>
  </si>
  <si>
    <t>碎纸机</t>
  </si>
  <si>
    <t>执法执勤车辆维修保养费</t>
  </si>
  <si>
    <t>元</t>
  </si>
  <si>
    <t>预算08表</t>
  </si>
  <si>
    <t>2025年部门政府购买服务预算表</t>
  </si>
  <si>
    <t>政府购买服务项目</t>
  </si>
  <si>
    <t>政府购买服务目录</t>
  </si>
  <si>
    <t>政府购买服务指导性目录代码</t>
  </si>
  <si>
    <t>单位自筹</t>
  </si>
  <si>
    <t>预算09-1表</t>
  </si>
  <si>
    <t>2025年对下转移支付预算表</t>
  </si>
  <si>
    <t>单位名称（项目）</t>
  </si>
  <si>
    <t>地区</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</si>
  <si>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</si>
  <si>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</si>
  <si>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</si>
  <si>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</si>
  <si>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</si>
  <si>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</si>
  <si>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</si>
  <si>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</si>
  <si>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</si>
  <si>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</si>
  <si>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</si>
  <si>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预算11表</t>
  </si>
  <si>
    <t>2025年上级补助项目支出预算表</t>
  </si>
  <si>
    <t>上级补助</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</si>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</sst>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1">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0" fillId="0" borderId="0" xfId="0" applyFont="1" applyBorder="1">
      <alignment vertical="top"/>
    </xf>
    <xf numFmtId="49" fontId="1" fillId="0" borderId="0"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pane ySplit="1" topLeftCell="A2" activePane="bottomLeft" state="frozen"/>
      <selection/>
      <selection pane="bottomLeft" activeCell="A1" sqref="A1"/>
    </sheetView>
  </sheetViews>
  <sheetFormatPr defaultColWidth="8.84955752212389" defaultRowHeight="15" customHeight="1" outlineLevelCol="3"/>
  <cols>
    <col min="1" max="4" width="35.7079646017699"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"单位名称："&amp;"玉溪市公安局红塔分局交通警察大队"</f>
        <v>单位名称：玉溪市公安局红塔分局交通警察大队</v>
      </c>
      <c r="B4" s="5"/>
      <c r="C4" s="67"/>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1517.816222</v>
      </c>
      <c r="C8" s="15" t="s">
        <v>9</v>
      </c>
      <c r="D8" s="17"/>
    </row>
    <row r="9" ht="22.5" customHeight="1" spans="1:4">
      <c r="A9" s="15" t="s">
        <v>10</v>
      </c>
      <c r="B9" s="17"/>
      <c r="C9" s="15" t="s">
        <v>11</v>
      </c>
      <c r="D9" s="17"/>
    </row>
    <row r="10" ht="22.5" customHeight="1" spans="1:4">
      <c r="A10" s="15" t="s">
        <v>12</v>
      </c>
      <c r="B10" s="17"/>
      <c r="C10" s="15" t="s">
        <v>13</v>
      </c>
      <c r="D10" s="17"/>
    </row>
    <row r="11" ht="22.5" customHeight="1" spans="1:4">
      <c r="A11" s="15" t="s">
        <v>14</v>
      </c>
      <c r="B11" s="17"/>
      <c r="C11" s="15" t="s">
        <v>15</v>
      </c>
      <c r="D11" s="17">
        <v>1290.980821</v>
      </c>
    </row>
    <row r="12" ht="22.5" customHeight="1" spans="1:4">
      <c r="A12" s="15" t="s">
        <v>16</v>
      </c>
      <c r="B12" s="17">
        <v>9</v>
      </c>
      <c r="C12" s="15" t="s">
        <v>17</v>
      </c>
      <c r="D12" s="17"/>
    </row>
    <row r="13" ht="22.5" customHeight="1" spans="1:4">
      <c r="A13" s="15" t="s">
        <v>18</v>
      </c>
      <c r="B13" s="17"/>
      <c r="C13" s="15" t="s">
        <v>19</v>
      </c>
      <c r="D13" s="17"/>
    </row>
    <row r="14" ht="22.5" customHeight="1" spans="1:4">
      <c r="A14" s="15" t="s">
        <v>20</v>
      </c>
      <c r="B14" s="17"/>
      <c r="C14" s="15" t="s">
        <v>21</v>
      </c>
      <c r="D14" s="17"/>
    </row>
    <row r="15" ht="22.5" customHeight="1" spans="1:4">
      <c r="A15" s="15" t="s">
        <v>22</v>
      </c>
      <c r="B15" s="17"/>
      <c r="C15" s="15" t="s">
        <v>23</v>
      </c>
      <c r="D15" s="17">
        <v>89.255856</v>
      </c>
    </row>
    <row r="16" ht="22.5" customHeight="1" spans="1:4">
      <c r="A16" s="68" t="s">
        <v>24</v>
      </c>
      <c r="B16" s="17"/>
      <c r="C16" s="15" t="s">
        <v>25</v>
      </c>
      <c r="D16" s="17">
        <v>66.930745</v>
      </c>
    </row>
    <row r="17" ht="22.5" customHeight="1" spans="1:4">
      <c r="A17" s="68" t="s">
        <v>26</v>
      </c>
      <c r="B17" s="17">
        <v>9</v>
      </c>
      <c r="C17" s="15" t="s">
        <v>27</v>
      </c>
      <c r="D17" s="17"/>
    </row>
    <row r="18" ht="22.5" customHeight="1" spans="1:4">
      <c r="A18" s="68"/>
      <c r="B18" s="49"/>
      <c r="C18" s="15" t="s">
        <v>28</v>
      </c>
      <c r="D18" s="17"/>
    </row>
    <row r="19" ht="22.5" customHeight="1" spans="1:4">
      <c r="A19" s="68"/>
      <c r="B19" s="49"/>
      <c r="C19" s="15" t="s">
        <v>29</v>
      </c>
      <c r="D19" s="17"/>
    </row>
    <row r="20" ht="22.5" customHeight="1" spans="1:4">
      <c r="A20" s="68"/>
      <c r="B20" s="49"/>
      <c r="C20" s="15" t="s">
        <v>30</v>
      </c>
      <c r="D20" s="17"/>
    </row>
    <row r="21" ht="22.5" customHeight="1" spans="1:4">
      <c r="A21" s="68"/>
      <c r="B21" s="49"/>
      <c r="C21" s="15" t="s">
        <v>31</v>
      </c>
      <c r="D21" s="17"/>
    </row>
    <row r="22" ht="22.5" customHeight="1" spans="1:4">
      <c r="A22" s="68"/>
      <c r="B22" s="49"/>
      <c r="C22" s="15" t="s">
        <v>32</v>
      </c>
      <c r="D22" s="17"/>
    </row>
    <row r="23" ht="22.5" customHeight="1" spans="1:4">
      <c r="A23" s="68"/>
      <c r="B23" s="49"/>
      <c r="C23" s="15" t="s">
        <v>33</v>
      </c>
      <c r="D23" s="17"/>
    </row>
    <row r="24" ht="22.5" customHeight="1" spans="1:4">
      <c r="A24" s="68"/>
      <c r="B24" s="49"/>
      <c r="C24" s="15" t="s">
        <v>34</v>
      </c>
      <c r="D24" s="17"/>
    </row>
    <row r="25" ht="22.5" customHeight="1" spans="1:4">
      <c r="A25" s="68"/>
      <c r="B25" s="49"/>
      <c r="C25" s="15" t="s">
        <v>35</v>
      </c>
      <c r="D25" s="17"/>
    </row>
    <row r="26" ht="22.5" customHeight="1" spans="1:4">
      <c r="A26" s="68"/>
      <c r="B26" s="49"/>
      <c r="C26" s="15" t="s">
        <v>36</v>
      </c>
      <c r="D26" s="17">
        <v>79.6488</v>
      </c>
    </row>
    <row r="27" ht="22.5" customHeight="1" spans="1:4">
      <c r="A27" s="68"/>
      <c r="B27" s="49"/>
      <c r="C27" s="15" t="s">
        <v>37</v>
      </c>
      <c r="D27" s="17"/>
    </row>
    <row r="28" ht="22.5" customHeight="1" spans="1:4">
      <c r="A28" s="68"/>
      <c r="B28" s="49"/>
      <c r="C28" s="15" t="s">
        <v>38</v>
      </c>
      <c r="D28" s="17"/>
    </row>
    <row r="29" ht="22.5" customHeight="1" spans="1:4">
      <c r="A29" s="68"/>
      <c r="B29" s="49"/>
      <c r="C29" s="15" t="s">
        <v>39</v>
      </c>
      <c r="D29" s="17"/>
    </row>
    <row r="30" ht="22.5" customHeight="1" spans="1:4">
      <c r="A30" s="68"/>
      <c r="B30" s="49"/>
      <c r="C30" s="15" t="s">
        <v>40</v>
      </c>
      <c r="D30" s="17"/>
    </row>
    <row r="31" ht="22.5" customHeight="1" spans="1:4">
      <c r="A31" s="68"/>
      <c r="B31" s="49"/>
      <c r="C31" s="15" t="s">
        <v>41</v>
      </c>
      <c r="D31" s="17"/>
    </row>
    <row r="32" ht="22.5" customHeight="1" spans="1:4">
      <c r="A32" s="68"/>
      <c r="B32" s="49"/>
      <c r="C32" s="15" t="s">
        <v>42</v>
      </c>
      <c r="D32" s="17"/>
    </row>
    <row r="33" ht="22.5" customHeight="1" spans="1:4">
      <c r="A33" s="68"/>
      <c r="B33" s="49"/>
      <c r="C33" s="15" t="s">
        <v>43</v>
      </c>
      <c r="D33" s="17"/>
    </row>
    <row r="34" ht="22.5" customHeight="1" spans="1:4">
      <c r="A34" s="70" t="s">
        <v>44</v>
      </c>
      <c r="B34" s="71">
        <v>1526.816222</v>
      </c>
      <c r="C34" s="72" t="s">
        <v>45</v>
      </c>
      <c r="D34" s="71">
        <v>1526.816222</v>
      </c>
    </row>
    <row r="35" ht="22.5" customHeight="1" spans="1:4">
      <c r="A35" s="79" t="s">
        <v>46</v>
      </c>
      <c r="B35" s="17"/>
      <c r="C35" s="80" t="s">
        <v>47</v>
      </c>
      <c r="D35" s="17"/>
    </row>
    <row r="36" ht="22.5" customHeight="1" spans="1:4">
      <c r="A36" s="68" t="s">
        <v>48</v>
      </c>
      <c r="B36" s="71"/>
      <c r="C36" s="68" t="s">
        <v>48</v>
      </c>
      <c r="D36" s="17"/>
    </row>
    <row r="37" ht="22.5" customHeight="1" spans="1:4">
      <c r="A37" s="68" t="s">
        <v>49</v>
      </c>
      <c r="B37" s="71"/>
      <c r="C37" s="68" t="s">
        <v>50</v>
      </c>
      <c r="D37" s="17"/>
    </row>
    <row r="38" ht="22.5" customHeight="1" spans="1:4">
      <c r="A38" s="70" t="s">
        <v>51</v>
      </c>
      <c r="B38" s="71">
        <v>1526.816222</v>
      </c>
      <c r="C38" s="72" t="s">
        <v>52</v>
      </c>
      <c r="D38" s="71">
        <v>1526.816222</v>
      </c>
    </row>
  </sheetData>
  <mergeCells count="8">
    <mergeCell ref="A3:D3"/>
    <mergeCell ref="A4:B4"/>
    <mergeCell ref="A5:B5"/>
    <mergeCell ref="C5:D5"/>
    <mergeCell ref="A6:A7"/>
    <mergeCell ref="B6:B7"/>
    <mergeCell ref="C6:C7"/>
    <mergeCell ref="D6:D7"/>
  </mergeCells>
  <pageMargins left="0.75" right="0.75" top="1" bottom="1" header="0.5" footer="0.5"/>
  <pageSetup paperSize="1" scale="63"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8.84955752212389" defaultRowHeight="15" customHeight="1" outlineLevelCol="5"/>
  <cols>
    <col min="1" max="1" width="28.5752212389381" customWidth="1"/>
    <col min="2" max="2" width="17.141592920354" customWidth="1"/>
    <col min="3" max="3" width="28.5752212389381" customWidth="1"/>
    <col min="4" max="6" width="21.4247787610619" customWidth="1"/>
  </cols>
  <sheetData>
    <row r="1" customHeight="1" spans="1:6">
      <c r="A1" s="1"/>
      <c r="B1" s="1"/>
      <c r="C1" s="1"/>
      <c r="D1" s="1"/>
      <c r="E1" s="1"/>
      <c r="F1" s="1"/>
    </row>
    <row r="2" ht="18.75" customHeight="1" spans="1:6">
      <c r="A2" s="2"/>
      <c r="B2" s="2"/>
      <c r="C2" s="2"/>
      <c r="D2" s="2"/>
      <c r="E2" s="2"/>
      <c r="F2" s="43" t="s">
        <v>382</v>
      </c>
    </row>
    <row r="3" ht="37.5" customHeight="1" spans="1:6">
      <c r="A3" s="4" t="s">
        <v>383</v>
      </c>
      <c r="B3" s="4"/>
      <c r="C3" s="4"/>
      <c r="D3" s="4"/>
      <c r="E3" s="4"/>
      <c r="F3" s="4"/>
    </row>
    <row r="4" ht="18.75" customHeight="1" spans="1:6">
      <c r="A4" s="44" t="str">
        <f>"单位名称："&amp;"玉溪市公安局红塔分局交通警察大队"</f>
        <v>单位名称：玉溪市公安局红塔分局交通警察大队</v>
      </c>
      <c r="B4" s="44"/>
      <c r="C4" s="44"/>
      <c r="D4" s="45"/>
      <c r="E4" s="45"/>
      <c r="F4" s="46" t="s">
        <v>55</v>
      </c>
    </row>
    <row r="5" ht="18.75" customHeight="1" spans="1:6">
      <c r="A5" s="13" t="s">
        <v>188</v>
      </c>
      <c r="B5" s="13" t="s">
        <v>86</v>
      </c>
      <c r="C5" s="13" t="s">
        <v>87</v>
      </c>
      <c r="D5" s="47" t="s">
        <v>384</v>
      </c>
      <c r="E5" s="47"/>
      <c r="F5" s="47"/>
    </row>
    <row r="6" ht="18.75" customHeight="1" spans="1:6">
      <c r="A6" s="13" t="s">
        <v>86</v>
      </c>
      <c r="B6" s="13" t="s">
        <v>86</v>
      </c>
      <c r="C6" s="13" t="s">
        <v>87</v>
      </c>
      <c r="D6" s="47" t="s">
        <v>60</v>
      </c>
      <c r="E6" s="47" t="s">
        <v>90</v>
      </c>
      <c r="F6" s="47" t="s">
        <v>91</v>
      </c>
    </row>
    <row r="7" ht="18.75" customHeight="1" spans="1:6">
      <c r="A7" s="14" t="s">
        <v>72</v>
      </c>
      <c r="B7" s="14"/>
      <c r="C7" s="14" t="s">
        <v>73</v>
      </c>
      <c r="D7" s="14" t="s">
        <v>75</v>
      </c>
      <c r="E7" s="14" t="s">
        <v>76</v>
      </c>
      <c r="F7" s="14" t="s">
        <v>77</v>
      </c>
    </row>
    <row r="8" ht="20.25" customHeight="1" spans="1:6">
      <c r="A8" s="16"/>
      <c r="B8" s="16"/>
      <c r="C8" s="16"/>
      <c r="D8" s="17"/>
      <c r="E8" s="17"/>
      <c r="F8" s="17"/>
    </row>
    <row r="9" ht="20.25" customHeight="1" spans="1:6">
      <c r="A9" s="48" t="s">
        <v>134</v>
      </c>
      <c r="B9" s="48"/>
      <c r="C9" s="48"/>
      <c r="D9" s="49"/>
      <c r="E9" s="49"/>
      <c r="F9" s="49"/>
    </row>
    <row r="10" customHeight="1" spans="1:1">
      <c r="A10" t="s">
        <v>385</v>
      </c>
    </row>
  </sheetData>
  <mergeCells count="7">
    <mergeCell ref="A3:F3"/>
    <mergeCell ref="A4:C4"/>
    <mergeCell ref="D5:F5"/>
    <mergeCell ref="A9:C9"/>
    <mergeCell ref="A5:A6"/>
    <mergeCell ref="B5:B6"/>
    <mergeCell ref="C5:C6"/>
  </mergeCells>
  <pageMargins left="0.75" right="0.75" top="1" bottom="1" header="0.5" footer="0.5"/>
  <pageSetup paperSize="1" scale="65"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1"/>
  <sheetViews>
    <sheetView showZeros="0" workbookViewId="0">
      <pane ySplit="1" topLeftCell="A7" activePane="bottomLeft" state="frozen"/>
      <selection/>
      <selection pane="bottomLeft" activeCell="K1" sqref="$A1:$XFD1"/>
    </sheetView>
  </sheetViews>
  <sheetFormatPr defaultColWidth="8.84955752212389" defaultRowHeight="15" customHeight="1"/>
  <cols>
    <col min="1" max="1" width="32.9911504424779" customWidth="1"/>
    <col min="2" max="2" width="31.283185840708" customWidth="1"/>
    <col min="3" max="3" width="31.4159292035398" customWidth="1"/>
    <col min="4" max="4" width="11.4159292035398" customWidth="1"/>
    <col min="5" max="7" width="16.283185840708" customWidth="1"/>
    <col min="8" max="11" width="16.4159292035398" customWidth="1"/>
    <col min="12" max="17" width="16.283185840708" customWidth="1"/>
  </cols>
  <sheetData>
    <row r="1" s="30" customFormat="1" customHeight="1" spans="1:17">
      <c r="A1" s="31"/>
      <c r="B1" s="31"/>
      <c r="C1" s="31"/>
      <c r="D1" s="31"/>
      <c r="E1" s="31"/>
      <c r="F1" s="31"/>
      <c r="G1" s="31"/>
      <c r="H1" s="31"/>
      <c r="I1" s="31"/>
      <c r="J1" s="31"/>
      <c r="K1" s="31"/>
      <c r="L1" s="31"/>
      <c r="M1" s="31"/>
      <c r="N1" s="31"/>
      <c r="O1" s="31"/>
      <c r="P1" s="31"/>
      <c r="Q1" s="31"/>
    </row>
    <row r="2" customHeight="1" spans="1:17">
      <c r="A2" s="37"/>
      <c r="B2" s="37"/>
      <c r="C2" s="37"/>
      <c r="D2" s="37"/>
      <c r="E2" s="37"/>
      <c r="F2" s="37"/>
      <c r="G2" s="37"/>
      <c r="H2" s="37"/>
      <c r="I2" s="37"/>
      <c r="J2" s="37"/>
      <c r="K2" s="37"/>
      <c r="L2" s="37"/>
      <c r="M2" s="37"/>
      <c r="N2" s="37"/>
      <c r="O2" s="37"/>
      <c r="P2" s="37"/>
      <c r="Q2" s="20" t="s">
        <v>386</v>
      </c>
    </row>
    <row r="3" ht="45" customHeight="1" spans="1:17">
      <c r="A3" s="32" t="s">
        <v>387</v>
      </c>
      <c r="B3" s="32"/>
      <c r="C3" s="32"/>
      <c r="D3" s="32"/>
      <c r="E3" s="32"/>
      <c r="F3" s="32"/>
      <c r="G3" s="32"/>
      <c r="H3" s="32"/>
      <c r="I3" s="32"/>
      <c r="J3" s="32"/>
      <c r="K3" s="32"/>
      <c r="L3" s="32"/>
      <c r="M3" s="32"/>
      <c r="N3" s="41"/>
      <c r="O3" s="41"/>
      <c r="P3" s="41"/>
      <c r="Q3" s="41"/>
    </row>
    <row r="4" ht="20.25" customHeight="1" spans="1:17">
      <c r="A4" s="19" t="str">
        <f>"单位名称："&amp;"玉溪市公安局红塔分局交通警察大队"</f>
        <v>单位名称：玉溪市公安局红塔分局交通警察大队</v>
      </c>
      <c r="B4" s="19"/>
      <c r="C4" s="19"/>
      <c r="D4" s="19"/>
      <c r="E4" s="19"/>
      <c r="F4" s="19"/>
      <c r="G4" s="19"/>
      <c r="H4" s="19"/>
      <c r="I4" s="19"/>
      <c r="J4" s="19"/>
      <c r="K4" s="19"/>
      <c r="L4" s="19"/>
      <c r="M4" s="19"/>
      <c r="N4" s="19"/>
      <c r="O4" s="19"/>
      <c r="P4" s="19"/>
      <c r="Q4" s="20" t="s">
        <v>55</v>
      </c>
    </row>
    <row r="5" ht="20.25" customHeight="1" spans="1:17">
      <c r="A5" s="22" t="s">
        <v>388</v>
      </c>
      <c r="B5" s="22" t="s">
        <v>389</v>
      </c>
      <c r="C5" s="22" t="s">
        <v>390</v>
      </c>
      <c r="D5" s="22" t="s">
        <v>391</v>
      </c>
      <c r="E5" s="22" t="s">
        <v>392</v>
      </c>
      <c r="F5" s="22" t="s">
        <v>393</v>
      </c>
      <c r="G5" s="22" t="s">
        <v>195</v>
      </c>
      <c r="H5" s="22"/>
      <c r="I5" s="22"/>
      <c r="J5" s="22"/>
      <c r="K5" s="22"/>
      <c r="L5" s="22"/>
      <c r="M5" s="22"/>
      <c r="N5" s="22"/>
      <c r="O5" s="22"/>
      <c r="P5" s="22"/>
      <c r="Q5" s="22"/>
    </row>
    <row r="6" ht="20.25" customHeight="1" spans="1:17">
      <c r="A6" s="22" t="s">
        <v>394</v>
      </c>
      <c r="B6" s="22" t="s">
        <v>389</v>
      </c>
      <c r="C6" s="22" t="s">
        <v>390</v>
      </c>
      <c r="D6" s="22" t="s">
        <v>391</v>
      </c>
      <c r="E6" s="22" t="s">
        <v>392</v>
      </c>
      <c r="F6" s="22" t="s">
        <v>393</v>
      </c>
      <c r="G6" s="22" t="s">
        <v>58</v>
      </c>
      <c r="H6" s="22" t="s">
        <v>61</v>
      </c>
      <c r="I6" s="22" t="s">
        <v>395</v>
      </c>
      <c r="J6" s="22" t="s">
        <v>396</v>
      </c>
      <c r="K6" s="22" t="s">
        <v>64</v>
      </c>
      <c r="L6" s="22" t="s">
        <v>89</v>
      </c>
      <c r="M6" s="22" t="s">
        <v>89</v>
      </c>
      <c r="N6" s="22"/>
      <c r="O6" s="22"/>
      <c r="P6" s="22"/>
      <c r="Q6" s="22"/>
    </row>
    <row r="7" ht="32.4" customHeight="1" spans="1:17">
      <c r="A7" s="22"/>
      <c r="B7" s="22"/>
      <c r="C7" s="22"/>
      <c r="D7" s="22"/>
      <c r="E7" s="22"/>
      <c r="F7" s="22"/>
      <c r="G7" s="22"/>
      <c r="H7" s="22" t="s">
        <v>60</v>
      </c>
      <c r="I7" s="22"/>
      <c r="J7" s="22"/>
      <c r="K7" s="22"/>
      <c r="L7" s="22" t="s">
        <v>60</v>
      </c>
      <c r="M7" s="22" t="s">
        <v>67</v>
      </c>
      <c r="N7" s="22" t="s">
        <v>68</v>
      </c>
      <c r="O7" s="42" t="s">
        <v>69</v>
      </c>
      <c r="P7" s="42" t="s">
        <v>70</v>
      </c>
      <c r="Q7" s="42" t="s">
        <v>71</v>
      </c>
    </row>
    <row r="8" ht="20.25" customHeight="1"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1" spans="1:17">
      <c r="A9" s="38" t="s">
        <v>276</v>
      </c>
      <c r="B9" s="23"/>
      <c r="C9" s="23"/>
      <c r="D9" s="39"/>
      <c r="E9" s="39"/>
      <c r="F9" s="39"/>
      <c r="G9" s="39">
        <v>15</v>
      </c>
      <c r="H9" s="39">
        <v>15</v>
      </c>
      <c r="I9" s="39"/>
      <c r="J9" s="35"/>
      <c r="K9" s="35"/>
      <c r="L9" s="39"/>
      <c r="M9" s="39"/>
      <c r="N9" s="39"/>
      <c r="O9" s="39"/>
      <c r="P9" s="39"/>
      <c r="Q9" s="39"/>
    </row>
    <row r="10" ht="20.25" customHeight="1" spans="1:17">
      <c r="A10" s="23"/>
      <c r="B10" s="23" t="s">
        <v>397</v>
      </c>
      <c r="C10" s="23" t="str">
        <f>"A02030610"&amp;"  "&amp;"警车"</f>
        <v>A02030610  警车</v>
      </c>
      <c r="D10" s="40" t="s">
        <v>299</v>
      </c>
      <c r="E10" s="24">
        <v>1</v>
      </c>
      <c r="F10" s="39"/>
      <c r="G10" s="39">
        <v>15</v>
      </c>
      <c r="H10" s="35">
        <v>15</v>
      </c>
      <c r="I10" s="35"/>
      <c r="J10" s="35"/>
      <c r="K10" s="35"/>
      <c r="L10" s="39"/>
      <c r="M10" s="39"/>
      <c r="N10" s="39"/>
      <c r="O10" s="39"/>
      <c r="P10" s="39"/>
      <c r="Q10" s="39"/>
    </row>
    <row r="11" ht="20.25" customHeight="1" spans="1:17">
      <c r="A11" s="38" t="s">
        <v>266</v>
      </c>
      <c r="B11" s="23"/>
      <c r="C11" s="23"/>
      <c r="D11" s="23"/>
      <c r="E11" s="23"/>
      <c r="F11" s="39"/>
      <c r="G11" s="39">
        <v>19</v>
      </c>
      <c r="H11" s="39">
        <v>19</v>
      </c>
      <c r="I11" s="39"/>
      <c r="J11" s="35"/>
      <c r="K11" s="35"/>
      <c r="L11" s="39"/>
      <c r="M11" s="39"/>
      <c r="N11" s="39"/>
      <c r="O11" s="39"/>
      <c r="P11" s="39"/>
      <c r="Q11" s="39"/>
    </row>
    <row r="12" ht="20.25" customHeight="1" spans="1:17">
      <c r="A12" s="23"/>
      <c r="B12" s="23" t="s">
        <v>398</v>
      </c>
      <c r="C12" s="23" t="str">
        <f>"A02020400"&amp;"  "&amp;"多功能一体机"</f>
        <v>A02020400  多功能一体机</v>
      </c>
      <c r="D12" s="40" t="s">
        <v>399</v>
      </c>
      <c r="E12" s="24">
        <v>1</v>
      </c>
      <c r="F12" s="39"/>
      <c r="G12" s="39">
        <v>1.5</v>
      </c>
      <c r="H12" s="35">
        <v>1.5</v>
      </c>
      <c r="I12" s="35"/>
      <c r="J12" s="35"/>
      <c r="K12" s="35"/>
      <c r="L12" s="39"/>
      <c r="M12" s="39"/>
      <c r="N12" s="39"/>
      <c r="O12" s="39"/>
      <c r="P12" s="39"/>
      <c r="Q12" s="39"/>
    </row>
    <row r="13" ht="20.25" customHeight="1" spans="1:17">
      <c r="A13" s="23"/>
      <c r="B13" s="23" t="s">
        <v>400</v>
      </c>
      <c r="C13" s="23" t="str">
        <f>"A02020100"&amp;"  "&amp;"复印机"</f>
        <v>A02020100  复印机</v>
      </c>
      <c r="D13" s="40" t="s">
        <v>399</v>
      </c>
      <c r="E13" s="24">
        <v>2</v>
      </c>
      <c r="F13" s="39"/>
      <c r="G13" s="39">
        <v>3</v>
      </c>
      <c r="H13" s="35">
        <v>3</v>
      </c>
      <c r="I13" s="35"/>
      <c r="J13" s="35"/>
      <c r="K13" s="35"/>
      <c r="L13" s="39"/>
      <c r="M13" s="39"/>
      <c r="N13" s="39"/>
      <c r="O13" s="39"/>
      <c r="P13" s="39"/>
      <c r="Q13" s="39"/>
    </row>
    <row r="14" ht="20.25" customHeight="1" spans="1:17">
      <c r="A14" s="23"/>
      <c r="B14" s="23" t="s">
        <v>401</v>
      </c>
      <c r="C14" s="23" t="str">
        <f>"A02021104"&amp;"  "&amp;"液晶显示器"</f>
        <v>A02021104  液晶显示器</v>
      </c>
      <c r="D14" s="40" t="s">
        <v>399</v>
      </c>
      <c r="E14" s="24">
        <v>5</v>
      </c>
      <c r="F14" s="39"/>
      <c r="G14" s="39">
        <v>1</v>
      </c>
      <c r="H14" s="35">
        <v>1</v>
      </c>
      <c r="I14" s="35"/>
      <c r="J14" s="35"/>
      <c r="K14" s="35"/>
      <c r="L14" s="39"/>
      <c r="M14" s="39"/>
      <c r="N14" s="39"/>
      <c r="O14" s="39"/>
      <c r="P14" s="39"/>
      <c r="Q14" s="39"/>
    </row>
    <row r="15" ht="20.25" customHeight="1" spans="1:17">
      <c r="A15" s="23"/>
      <c r="B15" s="23" t="s">
        <v>402</v>
      </c>
      <c r="C15" s="23" t="str">
        <f>"A05040101"&amp;"  "&amp;"复印纸"</f>
        <v>A05040101  复印纸</v>
      </c>
      <c r="D15" s="40" t="s">
        <v>403</v>
      </c>
      <c r="E15" s="24">
        <v>1</v>
      </c>
      <c r="F15" s="39"/>
      <c r="G15" s="39">
        <v>4</v>
      </c>
      <c r="H15" s="35">
        <v>4</v>
      </c>
      <c r="I15" s="35"/>
      <c r="J15" s="35"/>
      <c r="K15" s="35"/>
      <c r="L15" s="39"/>
      <c r="M15" s="39"/>
      <c r="N15" s="39"/>
      <c r="O15" s="39"/>
      <c r="P15" s="39"/>
      <c r="Q15" s="39"/>
    </row>
    <row r="16" ht="20.25" customHeight="1" spans="1:17">
      <c r="A16" s="23"/>
      <c r="B16" s="23" t="s">
        <v>404</v>
      </c>
      <c r="C16" s="23" t="str">
        <f>"A02010105"&amp;"  "&amp;"台式计算机"</f>
        <v>A02010105  台式计算机</v>
      </c>
      <c r="D16" s="40" t="s">
        <v>399</v>
      </c>
      <c r="E16" s="24">
        <v>5</v>
      </c>
      <c r="F16" s="39"/>
      <c r="G16" s="39">
        <v>3</v>
      </c>
      <c r="H16" s="35">
        <v>3</v>
      </c>
      <c r="I16" s="35"/>
      <c r="J16" s="35"/>
      <c r="K16" s="35"/>
      <c r="L16" s="39"/>
      <c r="M16" s="39"/>
      <c r="N16" s="39"/>
      <c r="O16" s="39"/>
      <c r="P16" s="39"/>
      <c r="Q16" s="39"/>
    </row>
    <row r="17" ht="20.25" customHeight="1" spans="1:17">
      <c r="A17" s="23"/>
      <c r="B17" s="23" t="s">
        <v>405</v>
      </c>
      <c r="C17" s="23" t="str">
        <f>"A05010699"&amp;"  "&amp;"其他架类"</f>
        <v>A05010699  其他架类</v>
      </c>
      <c r="D17" s="40" t="s">
        <v>406</v>
      </c>
      <c r="E17" s="24">
        <v>1</v>
      </c>
      <c r="F17" s="39"/>
      <c r="G17" s="39">
        <v>6</v>
      </c>
      <c r="H17" s="35">
        <v>6</v>
      </c>
      <c r="I17" s="35"/>
      <c r="J17" s="35"/>
      <c r="K17" s="35"/>
      <c r="L17" s="39"/>
      <c r="M17" s="39"/>
      <c r="N17" s="39"/>
      <c r="O17" s="39"/>
      <c r="P17" s="39"/>
      <c r="Q17" s="39"/>
    </row>
    <row r="18" ht="20.25" customHeight="1" spans="1:17">
      <c r="A18" s="23"/>
      <c r="B18" s="23" t="s">
        <v>407</v>
      </c>
      <c r="C18" s="23" t="str">
        <f>"A02021301"&amp;"  "&amp;"碎纸机"</f>
        <v>A02021301  碎纸机</v>
      </c>
      <c r="D18" s="40" t="s">
        <v>399</v>
      </c>
      <c r="E18" s="24">
        <v>5</v>
      </c>
      <c r="F18" s="39"/>
      <c r="G18" s="39">
        <v>0.5</v>
      </c>
      <c r="H18" s="35">
        <v>0.5</v>
      </c>
      <c r="I18" s="35"/>
      <c r="J18" s="35"/>
      <c r="K18" s="35"/>
      <c r="L18" s="39"/>
      <c r="M18" s="39"/>
      <c r="N18" s="39"/>
      <c r="O18" s="39"/>
      <c r="P18" s="39"/>
      <c r="Q18" s="39"/>
    </row>
    <row r="19" ht="20.25" customHeight="1" spans="1:17">
      <c r="A19" s="38" t="s">
        <v>253</v>
      </c>
      <c r="B19" s="23"/>
      <c r="C19" s="23"/>
      <c r="D19" s="23"/>
      <c r="E19" s="23"/>
      <c r="F19" s="39"/>
      <c r="G19" s="39">
        <v>6.69</v>
      </c>
      <c r="H19" s="39">
        <v>6.69</v>
      </c>
      <c r="I19" s="39"/>
      <c r="J19" s="35"/>
      <c r="K19" s="35"/>
      <c r="L19" s="39"/>
      <c r="M19" s="39"/>
      <c r="N19" s="39"/>
      <c r="O19" s="39"/>
      <c r="P19" s="39"/>
      <c r="Q19" s="39"/>
    </row>
    <row r="20" ht="20.25" customHeight="1" spans="1:17">
      <c r="A20" s="23"/>
      <c r="B20" s="23" t="s">
        <v>408</v>
      </c>
      <c r="C20" s="23" t="str">
        <f>"C23120301"&amp;"  "&amp;"车辆维修和保养服务"</f>
        <v>C23120301  车辆维修和保养服务</v>
      </c>
      <c r="D20" s="40" t="s">
        <v>409</v>
      </c>
      <c r="E20" s="24">
        <v>1</v>
      </c>
      <c r="F20" s="39"/>
      <c r="G20" s="39">
        <v>6.69</v>
      </c>
      <c r="H20" s="35">
        <v>6.69</v>
      </c>
      <c r="I20" s="35"/>
      <c r="J20" s="35"/>
      <c r="K20" s="35"/>
      <c r="L20" s="39"/>
      <c r="M20" s="39"/>
      <c r="N20" s="39"/>
      <c r="O20" s="39"/>
      <c r="P20" s="39"/>
      <c r="Q20" s="39"/>
    </row>
    <row r="21" ht="20.25" customHeight="1" spans="1:17">
      <c r="A21" s="24" t="s">
        <v>58</v>
      </c>
      <c r="B21" s="24"/>
      <c r="C21" s="24"/>
      <c r="D21" s="40"/>
      <c r="E21" s="40"/>
      <c r="F21" s="39"/>
      <c r="G21" s="39">
        <v>40.69</v>
      </c>
      <c r="H21" s="39">
        <v>40.69</v>
      </c>
      <c r="I21" s="39"/>
      <c r="J21" s="39"/>
      <c r="K21" s="39"/>
      <c r="L21" s="39"/>
      <c r="M21" s="39"/>
      <c r="N21" s="39"/>
      <c r="O21" s="39"/>
      <c r="P21" s="39"/>
      <c r="Q21" s="39"/>
    </row>
  </sheetData>
  <mergeCells count="17">
    <mergeCell ref="A2:M2"/>
    <mergeCell ref="A3:Q3"/>
    <mergeCell ref="A4:M4"/>
    <mergeCell ref="G5:Q5"/>
    <mergeCell ref="L6:Q6"/>
    <mergeCell ref="A21:E2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scale="28"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8.84955752212389" defaultRowHeight="15" customHeight="1"/>
  <cols>
    <col min="1" max="1" width="35.1327433628319" customWidth="1"/>
    <col min="2" max="2" width="28.283185840708" customWidth="1"/>
    <col min="3" max="3" width="28.4159292035398" customWidth="1"/>
    <col min="4" max="4" width="16.283185840708" customWidth="1"/>
    <col min="5" max="9" width="16.4159292035398" customWidth="1"/>
    <col min="10" max="14" width="16.283185840708" customWidth="1"/>
  </cols>
  <sheetData>
    <row r="1" s="30" customFormat="1" customHeight="1" spans="1:14">
      <c r="A1" s="31"/>
      <c r="B1" s="31"/>
      <c r="C1" s="31"/>
      <c r="D1" s="31"/>
      <c r="E1" s="31"/>
      <c r="F1" s="31"/>
      <c r="G1" s="31"/>
      <c r="H1" s="31"/>
      <c r="I1" s="31"/>
      <c r="J1" s="31"/>
      <c r="K1" s="31"/>
      <c r="L1" s="31"/>
      <c r="M1" s="31"/>
      <c r="N1" s="31"/>
    </row>
    <row r="2" customHeight="1" spans="1:14">
      <c r="A2" s="20"/>
      <c r="B2" s="20"/>
      <c r="C2" s="20"/>
      <c r="D2" s="20"/>
      <c r="E2" s="20"/>
      <c r="F2" s="20"/>
      <c r="G2" s="20"/>
      <c r="H2" s="20"/>
      <c r="I2" s="20"/>
      <c r="J2" s="20"/>
      <c r="K2" s="20"/>
      <c r="L2" s="20"/>
      <c r="M2" s="20"/>
      <c r="N2" s="20" t="s">
        <v>410</v>
      </c>
    </row>
    <row r="3" ht="45" customHeight="1" spans="1:14">
      <c r="A3" s="32" t="s">
        <v>411</v>
      </c>
      <c r="B3" s="32"/>
      <c r="C3" s="32"/>
      <c r="D3" s="32"/>
      <c r="E3" s="32"/>
      <c r="F3" s="32"/>
      <c r="G3" s="32"/>
      <c r="H3" s="32"/>
      <c r="I3" s="32"/>
      <c r="J3" s="32"/>
      <c r="K3" s="32"/>
      <c r="L3" s="32"/>
      <c r="M3" s="32"/>
      <c r="N3" s="32"/>
    </row>
    <row r="4" ht="20.25" customHeight="1" spans="1:14">
      <c r="A4" s="19" t="str">
        <f>"单位名称："&amp;"玉溪市公安局红塔分局交通警察大队"</f>
        <v>单位名称：玉溪市公安局红塔分局交通警察大队</v>
      </c>
      <c r="B4" s="19"/>
      <c r="C4" s="19"/>
      <c r="D4" s="19"/>
      <c r="E4" s="19"/>
      <c r="F4" s="19"/>
      <c r="G4" s="19"/>
      <c r="H4" s="19"/>
      <c r="I4" s="20"/>
      <c r="J4" s="20"/>
      <c r="K4" s="20"/>
      <c r="L4" s="20"/>
      <c r="M4" s="20"/>
      <c r="N4" s="20" t="s">
        <v>55</v>
      </c>
    </row>
    <row r="5" ht="27.15" customHeight="1" spans="1:14">
      <c r="A5" s="33" t="s">
        <v>388</v>
      </c>
      <c r="B5" s="33" t="s">
        <v>412</v>
      </c>
      <c r="C5" s="33" t="s">
        <v>413</v>
      </c>
      <c r="D5" s="33" t="s">
        <v>195</v>
      </c>
      <c r="E5" s="33"/>
      <c r="F5" s="33"/>
      <c r="G5" s="33"/>
      <c r="H5" s="33"/>
      <c r="I5" s="33"/>
      <c r="J5" s="33"/>
      <c r="K5" s="33"/>
      <c r="L5" s="33"/>
      <c r="M5" s="33"/>
      <c r="N5" s="33"/>
    </row>
    <row r="6" ht="23.4" customHeight="1" spans="1:14">
      <c r="A6" s="33" t="s">
        <v>394</v>
      </c>
      <c r="B6" s="33"/>
      <c r="C6" s="33" t="s">
        <v>414</v>
      </c>
      <c r="D6" s="33" t="s">
        <v>58</v>
      </c>
      <c r="E6" s="33" t="s">
        <v>61</v>
      </c>
      <c r="F6" s="33" t="s">
        <v>395</v>
      </c>
      <c r="G6" s="33" t="s">
        <v>396</v>
      </c>
      <c r="H6" s="33" t="s">
        <v>64</v>
      </c>
      <c r="I6" s="33" t="s">
        <v>415</v>
      </c>
      <c r="J6" s="33"/>
      <c r="K6" s="33"/>
      <c r="L6" s="33"/>
      <c r="M6" s="33"/>
      <c r="N6" s="33"/>
    </row>
    <row r="7" ht="28.65" customHeight="1" spans="1:14">
      <c r="A7" s="33"/>
      <c r="B7" s="33"/>
      <c r="C7" s="33"/>
      <c r="D7" s="33"/>
      <c r="E7" s="33" t="s">
        <v>60</v>
      </c>
      <c r="F7" s="33"/>
      <c r="G7" s="33"/>
      <c r="H7" s="33"/>
      <c r="I7" s="33" t="s">
        <v>60</v>
      </c>
      <c r="J7" s="33" t="s">
        <v>67</v>
      </c>
      <c r="K7" s="33" t="s">
        <v>68</v>
      </c>
      <c r="L7" s="36" t="s">
        <v>69</v>
      </c>
      <c r="M7" s="36" t="s">
        <v>70</v>
      </c>
      <c r="N7" s="36" t="s">
        <v>71</v>
      </c>
    </row>
    <row r="8" ht="20.25" customHeight="1" spans="1:14">
      <c r="A8" s="34">
        <v>1</v>
      </c>
      <c r="B8" s="34">
        <v>2</v>
      </c>
      <c r="C8" s="34">
        <v>3</v>
      </c>
      <c r="D8" s="34">
        <v>4</v>
      </c>
      <c r="E8" s="34">
        <v>5</v>
      </c>
      <c r="F8" s="34">
        <v>6</v>
      </c>
      <c r="G8" s="34">
        <v>7</v>
      </c>
      <c r="H8" s="34">
        <v>8</v>
      </c>
      <c r="I8" s="34">
        <v>9</v>
      </c>
      <c r="J8" s="34">
        <v>10</v>
      </c>
      <c r="K8" s="34">
        <v>11</v>
      </c>
      <c r="L8" s="34">
        <v>12</v>
      </c>
      <c r="M8" s="34">
        <v>13</v>
      </c>
      <c r="N8" s="34">
        <v>14</v>
      </c>
    </row>
    <row r="9" ht="20.25" customHeight="1" spans="1:14">
      <c r="A9" s="23"/>
      <c r="B9" s="23"/>
      <c r="C9" s="23"/>
      <c r="D9" s="35"/>
      <c r="E9" s="35"/>
      <c r="F9" s="35"/>
      <c r="G9" s="35"/>
      <c r="H9" s="35"/>
      <c r="I9" s="35"/>
      <c r="J9" s="35"/>
      <c r="K9" s="35"/>
      <c r="L9" s="35"/>
      <c r="M9" s="35"/>
      <c r="N9" s="35"/>
    </row>
    <row r="10" ht="20.25" customHeight="1" spans="1:14">
      <c r="A10" s="23"/>
      <c r="B10" s="23"/>
      <c r="C10" s="23"/>
      <c r="D10" s="35"/>
      <c r="E10" s="35"/>
      <c r="F10" s="35"/>
      <c r="G10" s="35"/>
      <c r="H10" s="35"/>
      <c r="I10" s="35"/>
      <c r="J10" s="35"/>
      <c r="K10" s="35"/>
      <c r="L10" s="35"/>
      <c r="M10" s="35"/>
      <c r="N10" s="35"/>
    </row>
    <row r="11" ht="20.25" customHeight="1" spans="1:14">
      <c r="A11" s="24" t="s">
        <v>58</v>
      </c>
      <c r="B11" s="24"/>
      <c r="C11" s="24"/>
      <c r="D11" s="35"/>
      <c r="E11" s="35"/>
      <c r="F11" s="35"/>
      <c r="G11" s="35"/>
      <c r="H11" s="35"/>
      <c r="I11" s="35"/>
      <c r="J11" s="35"/>
      <c r="K11" s="35"/>
      <c r="L11" s="35"/>
      <c r="M11" s="35"/>
      <c r="N11" s="35"/>
    </row>
    <row r="12" customHeight="1" spans="1:1">
      <c r="A12" t="s">
        <v>385</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scale="33"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pane ySplit="1" topLeftCell="A2" activePane="bottomLeft" state="frozen"/>
      <selection/>
      <selection pane="bottomLeft" activeCell="B15" sqref="B15"/>
    </sheetView>
  </sheetViews>
  <sheetFormatPr defaultColWidth="8.84955752212389" defaultRowHeight="15" customHeight="1"/>
  <cols>
    <col min="1" max="1" width="41.1238938053097" customWidth="1"/>
    <col min="2" max="14" width="17.141592920354"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416</v>
      </c>
    </row>
    <row r="3" ht="45.15" customHeight="1" spans="1:14">
      <c r="A3" s="25" t="s">
        <v>417</v>
      </c>
      <c r="B3" s="25"/>
      <c r="C3" s="25"/>
      <c r="D3" s="25"/>
      <c r="E3" s="25"/>
      <c r="F3" s="25"/>
      <c r="G3" s="25"/>
      <c r="H3" s="25"/>
      <c r="I3" s="25"/>
      <c r="J3" s="25"/>
      <c r="K3" s="25"/>
      <c r="L3" s="25"/>
      <c r="M3" s="25"/>
      <c r="N3" s="25"/>
    </row>
    <row r="4" ht="18.75" customHeight="1" spans="1:14">
      <c r="A4" s="19" t="str">
        <f>"单位名称："&amp;"玉溪市公安局红塔分局交通警察大队"</f>
        <v>单位名称：玉溪市公安局红塔分局交通警察大队</v>
      </c>
      <c r="B4" s="19"/>
      <c r="C4" s="19"/>
      <c r="D4" s="19"/>
      <c r="E4" s="19"/>
      <c r="F4" s="19"/>
      <c r="G4" s="19"/>
      <c r="H4" s="19"/>
      <c r="I4" s="19"/>
      <c r="J4" s="19"/>
      <c r="K4" s="19"/>
      <c r="L4" s="19"/>
      <c r="M4" s="19"/>
      <c r="N4" s="20" t="s">
        <v>55</v>
      </c>
    </row>
    <row r="5" ht="22.5" customHeight="1" spans="1:14">
      <c r="A5" s="29" t="s">
        <v>418</v>
      </c>
      <c r="B5" s="29" t="s">
        <v>195</v>
      </c>
      <c r="C5" s="29"/>
      <c r="D5" s="29"/>
      <c r="E5" s="29" t="s">
        <v>419</v>
      </c>
      <c r="F5" s="29"/>
      <c r="G5" s="29"/>
      <c r="H5" s="29"/>
      <c r="I5" s="29"/>
      <c r="J5" s="29"/>
      <c r="K5" s="29"/>
      <c r="L5" s="29"/>
      <c r="M5" s="29"/>
      <c r="N5" s="29"/>
    </row>
    <row r="6" ht="22.5" customHeight="1" spans="1:14">
      <c r="A6" s="29"/>
      <c r="B6" s="29" t="s">
        <v>58</v>
      </c>
      <c r="C6" s="29" t="s">
        <v>61</v>
      </c>
      <c r="D6" s="29" t="s">
        <v>395</v>
      </c>
      <c r="E6" s="29"/>
      <c r="F6" s="29"/>
      <c r="G6" s="29"/>
      <c r="H6" s="29"/>
      <c r="I6" s="29"/>
      <c r="J6" s="29"/>
      <c r="K6" s="29"/>
      <c r="L6" s="29"/>
      <c r="M6" s="29"/>
      <c r="N6" s="29"/>
    </row>
    <row r="7" ht="18.75" customHeight="1" spans="1:14">
      <c r="A7" s="23"/>
      <c r="B7" s="23"/>
      <c r="C7" s="23"/>
      <c r="D7" s="23"/>
      <c r="E7" s="23"/>
      <c r="F7" s="23"/>
      <c r="G7" s="23"/>
      <c r="H7" s="23"/>
      <c r="I7" s="23"/>
      <c r="J7" s="23"/>
      <c r="K7" s="23"/>
      <c r="L7" s="23"/>
      <c r="M7" s="23"/>
      <c r="N7" s="23"/>
    </row>
    <row r="8" ht="18.75" customHeight="1" spans="1:14">
      <c r="A8" s="23"/>
      <c r="B8" s="23"/>
      <c r="C8" s="23"/>
      <c r="D8" s="23"/>
      <c r="E8" s="23"/>
      <c r="F8" s="23"/>
      <c r="G8" s="23"/>
      <c r="H8" s="23"/>
      <c r="I8" s="23"/>
      <c r="J8" s="23"/>
      <c r="K8" s="23"/>
      <c r="L8" s="23"/>
      <c r="M8" s="23"/>
      <c r="N8" s="23"/>
    </row>
    <row r="9" ht="18.75" customHeight="1" spans="1:14">
      <c r="A9" s="27" t="s">
        <v>420</v>
      </c>
      <c r="B9" s="19"/>
      <c r="C9" s="19"/>
      <c r="D9" s="19"/>
      <c r="E9" s="19"/>
      <c r="F9" s="19"/>
      <c r="G9" s="19"/>
      <c r="H9" s="19"/>
      <c r="I9" s="19"/>
      <c r="J9" s="19"/>
      <c r="K9" s="19"/>
      <c r="L9" s="19"/>
      <c r="M9" s="19"/>
      <c r="N9" s="19"/>
    </row>
    <row r="10" ht="18.75" customHeight="1" spans="2:14">
      <c r="B10" s="28"/>
      <c r="C10" s="28"/>
      <c r="D10" s="28"/>
      <c r="E10" s="28"/>
      <c r="F10" s="28"/>
      <c r="G10" s="28"/>
      <c r="H10" s="28"/>
      <c r="I10" s="28"/>
      <c r="J10" s="28"/>
      <c r="K10" s="28"/>
      <c r="L10" s="28"/>
      <c r="M10" s="28"/>
      <c r="N10" s="28"/>
    </row>
  </sheetData>
  <mergeCells count="5">
    <mergeCell ref="A3:N3"/>
    <mergeCell ref="A4:C4"/>
    <mergeCell ref="B5:D5"/>
    <mergeCell ref="E5:N5"/>
    <mergeCell ref="A5:A6"/>
  </mergeCells>
  <pageMargins left="0.75" right="0.75" top="1" bottom="1" header="0.5" footer="0.5"/>
  <pageSetup paperSize="1" scale="34"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 sqref="A1"/>
    </sheetView>
  </sheetViews>
  <sheetFormatPr defaultColWidth="8.84955752212389" defaultRowHeight="15" customHeight="1"/>
  <cols>
    <col min="1" max="1" width="41.2743362831858" customWidth="1"/>
    <col min="2" max="10" width="28.5752212389381"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421</v>
      </c>
    </row>
    <row r="3" ht="52.05" customHeight="1" spans="1:10">
      <c r="A3" s="25" t="s">
        <v>422</v>
      </c>
      <c r="B3" s="26"/>
      <c r="C3" s="26"/>
      <c r="D3" s="26"/>
      <c r="E3" s="26"/>
      <c r="F3" s="26"/>
      <c r="G3" s="26"/>
      <c r="H3" s="26"/>
      <c r="I3" s="26"/>
      <c r="J3" s="26"/>
    </row>
    <row r="4" ht="21.3" customHeight="1" spans="1:10">
      <c r="A4" s="19" t="str">
        <f>"单位名称："&amp;"玉溪市公安局红塔分局交通警察大队"</f>
        <v>单位名称：玉溪市公安局红塔分局交通警察大队</v>
      </c>
      <c r="B4" s="19"/>
      <c r="C4" s="19"/>
      <c r="D4" s="27"/>
      <c r="E4" s="27"/>
      <c r="F4" s="27"/>
      <c r="G4" s="27"/>
      <c r="H4" s="27"/>
      <c r="I4" s="27"/>
      <c r="J4" s="27"/>
    </row>
    <row r="5" ht="27.15" customHeight="1" spans="1:10">
      <c r="A5" s="22" t="s">
        <v>284</v>
      </c>
      <c r="B5" s="22" t="s">
        <v>285</v>
      </c>
      <c r="C5" s="22" t="s">
        <v>286</v>
      </c>
      <c r="D5" s="22" t="s">
        <v>287</v>
      </c>
      <c r="E5" s="22" t="s">
        <v>288</v>
      </c>
      <c r="F5" s="22" t="s">
        <v>289</v>
      </c>
      <c r="G5" s="22" t="s">
        <v>290</v>
      </c>
      <c r="H5" s="22" t="s">
        <v>291</v>
      </c>
      <c r="I5" s="22" t="s">
        <v>292</v>
      </c>
      <c r="J5" s="22" t="s">
        <v>293</v>
      </c>
    </row>
    <row r="6" ht="18.75" customHeight="1" spans="1:10">
      <c r="A6" s="22" t="s">
        <v>72</v>
      </c>
      <c r="B6" s="22" t="s">
        <v>73</v>
      </c>
      <c r="C6" s="22" t="s">
        <v>74</v>
      </c>
      <c r="D6" s="22" t="s">
        <v>75</v>
      </c>
      <c r="E6" s="22" t="s">
        <v>76</v>
      </c>
      <c r="F6" s="22" t="s">
        <v>77</v>
      </c>
      <c r="G6" s="22" t="s">
        <v>78</v>
      </c>
      <c r="H6" s="22" t="s">
        <v>79</v>
      </c>
      <c r="I6" s="22" t="s">
        <v>80</v>
      </c>
      <c r="J6" s="22" t="s">
        <v>97</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ht="18.75" customHeight="1" spans="1:10">
      <c r="A9" s="28" t="s">
        <v>420</v>
      </c>
      <c r="B9" s="28"/>
      <c r="C9" s="28"/>
      <c r="D9" s="28"/>
      <c r="E9" s="28"/>
      <c r="F9" s="28"/>
      <c r="G9" s="28"/>
      <c r="H9" s="28"/>
      <c r="I9" s="28"/>
      <c r="J9" s="28"/>
    </row>
  </sheetData>
  <mergeCells count="2">
    <mergeCell ref="A3:J3"/>
    <mergeCell ref="A4:C4"/>
  </mergeCells>
  <pageMargins left="0.75" right="0.75" top="1" bottom="1" header="0.5" footer="0.5"/>
  <pageSetup paperSize="1" scale="30"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pane ySplit="1" topLeftCell="A2" activePane="bottomLeft" state="frozen"/>
      <selection/>
      <selection pane="bottomLeft" activeCell="B16" sqref="B16"/>
    </sheetView>
  </sheetViews>
  <sheetFormatPr defaultColWidth="8.84955752212389" defaultRowHeight="15" customHeight="1" outlineLevelCol="7"/>
  <cols>
    <col min="1" max="8" width="28.5752212389381" customWidth="1"/>
  </cols>
  <sheetData>
    <row r="1" customHeight="1" spans="1:8">
      <c r="A1" s="1"/>
      <c r="B1" s="1"/>
      <c r="C1" s="1"/>
      <c r="D1" s="1"/>
      <c r="E1" s="1"/>
      <c r="F1" s="1"/>
      <c r="G1" s="1"/>
      <c r="H1" s="1"/>
    </row>
    <row r="2" ht="18.75" customHeight="1" spans="1:8">
      <c r="A2" s="19"/>
      <c r="B2" s="19"/>
      <c r="C2" s="19"/>
      <c r="D2" s="19"/>
      <c r="E2" s="19"/>
      <c r="F2" s="19"/>
      <c r="G2" s="19"/>
      <c r="H2" s="20" t="s">
        <v>423</v>
      </c>
    </row>
    <row r="3" ht="41.4" customHeight="1" spans="1:8">
      <c r="A3" s="21" t="s">
        <v>424</v>
      </c>
      <c r="B3" s="21"/>
      <c r="C3" s="21"/>
      <c r="D3" s="21"/>
      <c r="E3" s="21"/>
      <c r="F3" s="21"/>
      <c r="G3" s="21"/>
      <c r="H3" s="21"/>
    </row>
    <row r="4" ht="18.75" customHeight="1" spans="1:8">
      <c r="A4" s="19" t="str">
        <f>"单位名称："&amp;"玉溪市公安局红塔分局交通警察大队"</f>
        <v>单位名称：玉溪市公安局红塔分局交通警察大队</v>
      </c>
      <c r="B4" s="19"/>
      <c r="C4" s="19"/>
      <c r="D4" s="19"/>
      <c r="E4" s="19"/>
      <c r="F4" s="19"/>
      <c r="G4" s="19"/>
      <c r="H4" s="19"/>
    </row>
    <row r="5" ht="18.75" customHeight="1" spans="1:8">
      <c r="A5" s="22" t="s">
        <v>188</v>
      </c>
      <c r="B5" s="22" t="s">
        <v>425</v>
      </c>
      <c r="C5" s="22" t="s">
        <v>426</v>
      </c>
      <c r="D5" s="22" t="s">
        <v>427</v>
      </c>
      <c r="E5" s="22" t="s">
        <v>391</v>
      </c>
      <c r="F5" s="22" t="s">
        <v>428</v>
      </c>
      <c r="G5" s="22"/>
      <c r="H5" s="22"/>
    </row>
    <row r="6" ht="18.75" customHeight="1" spans="1:8">
      <c r="A6" s="22"/>
      <c r="B6" s="22"/>
      <c r="C6" s="22"/>
      <c r="D6" s="22"/>
      <c r="E6" s="22"/>
      <c r="F6" s="22" t="s">
        <v>392</v>
      </c>
      <c r="G6" s="22" t="s">
        <v>429</v>
      </c>
      <c r="H6" s="22" t="s">
        <v>430</v>
      </c>
    </row>
    <row r="7" ht="18.75" customHeight="1" spans="1:8">
      <c r="A7" s="22" t="s">
        <v>72</v>
      </c>
      <c r="B7" s="22" t="s">
        <v>73</v>
      </c>
      <c r="C7" s="22" t="s">
        <v>74</v>
      </c>
      <c r="D7" s="22" t="s">
        <v>75</v>
      </c>
      <c r="E7" s="22" t="s">
        <v>76</v>
      </c>
      <c r="F7" s="22" t="s">
        <v>77</v>
      </c>
      <c r="G7" s="22" t="s">
        <v>78</v>
      </c>
      <c r="H7" s="22" t="s">
        <v>79</v>
      </c>
    </row>
    <row r="8" ht="18.75" customHeight="1" spans="1:8">
      <c r="A8" s="23"/>
      <c r="B8" s="23"/>
      <c r="C8" s="23"/>
      <c r="D8" s="23"/>
      <c r="E8" s="24"/>
      <c r="F8" s="24"/>
      <c r="G8" s="17"/>
      <c r="H8" s="17"/>
    </row>
    <row r="9" customHeight="1" spans="1:1">
      <c r="A9" t="s">
        <v>385</v>
      </c>
    </row>
  </sheetData>
  <mergeCells count="8">
    <mergeCell ref="A3:H3"/>
    <mergeCell ref="A4:C4"/>
    <mergeCell ref="F5:H5"/>
    <mergeCell ref="A5:A6"/>
    <mergeCell ref="B5:B6"/>
    <mergeCell ref="C5:C6"/>
    <mergeCell ref="D5:D6"/>
    <mergeCell ref="E5:E6"/>
  </mergeCells>
  <pageMargins left="0.75" right="0.75" top="1" bottom="1" header="0.5" footer="0.5"/>
  <pageSetup paperSize="1" scale="39"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8.84955752212389" defaultRowHeight="15" customHeight="1"/>
  <cols>
    <col min="1" max="1" width="21.4247787610619" customWidth="1"/>
    <col min="2" max="3" width="35.7079646017699" customWidth="1"/>
    <col min="4" max="4" width="17.141592920354" customWidth="1"/>
    <col min="5" max="5" width="28.5752212389381" customWidth="1"/>
    <col min="6" max="6" width="17.141592920354" customWidth="1"/>
    <col min="7" max="7" width="28.5752212389381" customWidth="1"/>
    <col min="8" max="11" width="14.283185840708"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431</v>
      </c>
    </row>
    <row r="3" ht="45" customHeight="1" spans="1:11">
      <c r="A3" s="4" t="s">
        <v>432</v>
      </c>
      <c r="B3" s="4"/>
      <c r="C3" s="4"/>
      <c r="D3" s="4"/>
      <c r="E3" s="4"/>
      <c r="F3" s="4"/>
      <c r="G3" s="4"/>
      <c r="H3" s="4"/>
      <c r="I3" s="4"/>
      <c r="J3" s="4"/>
      <c r="K3" s="4"/>
    </row>
    <row r="4" ht="18.75" customHeight="1" spans="1:11">
      <c r="A4" s="5" t="str">
        <f>"单位名称："&amp;"玉溪市公安局红塔分局交通警察大队"</f>
        <v>单位名称：玉溪市公安局红塔分局交通警察大队</v>
      </c>
      <c r="B4" s="5"/>
      <c r="C4" s="5"/>
      <c r="D4" s="5"/>
      <c r="E4" s="5"/>
      <c r="F4" s="5"/>
      <c r="G4" s="5"/>
      <c r="H4" s="6"/>
      <c r="I4" s="6"/>
      <c r="J4" s="6"/>
      <c r="K4" s="6" t="s">
        <v>55</v>
      </c>
    </row>
    <row r="5" ht="18.75" customHeight="1" spans="1:11">
      <c r="A5" s="13" t="s">
        <v>262</v>
      </c>
      <c r="B5" s="13" t="s">
        <v>190</v>
      </c>
      <c r="C5" s="13" t="s">
        <v>263</v>
      </c>
      <c r="D5" s="13" t="s">
        <v>191</v>
      </c>
      <c r="E5" s="13" t="s">
        <v>192</v>
      </c>
      <c r="F5" s="13" t="s">
        <v>193</v>
      </c>
      <c r="G5" s="13" t="s">
        <v>194</v>
      </c>
      <c r="H5" s="13" t="s">
        <v>58</v>
      </c>
      <c r="I5" s="13" t="s">
        <v>433</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row r="12" customHeight="1" spans="1:1">
      <c r="A12" t="s">
        <v>385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scale="37"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pane ySplit="1" topLeftCell="A15" activePane="bottomLeft" state="frozen"/>
      <selection/>
      <selection pane="bottomLeft" activeCell="A1" sqref="A1"/>
    </sheetView>
  </sheetViews>
  <sheetFormatPr defaultColWidth="8.84955752212389" defaultRowHeight="15" customHeight="1" outlineLevelCol="6"/>
  <cols>
    <col min="1" max="1" width="35.7079646017699" customWidth="1"/>
    <col min="2" max="2" width="21.4247787610619" customWidth="1"/>
    <col min="3" max="3" width="35.7079646017699" customWidth="1"/>
    <col min="4" max="4" width="21.4247787610619" customWidth="1"/>
    <col min="5" max="7" width="17.141592920354" customWidth="1"/>
  </cols>
  <sheetData>
    <row r="1" customHeight="1" spans="1:7">
      <c r="A1" s="1"/>
      <c r="B1" s="1"/>
      <c r="C1" s="1"/>
      <c r="D1" s="1"/>
      <c r="E1" s="1"/>
      <c r="F1" s="1"/>
      <c r="G1" s="1"/>
    </row>
    <row r="2" ht="18.75" customHeight="1" spans="1:7">
      <c r="A2" s="2"/>
      <c r="B2" s="2"/>
      <c r="C2" s="2"/>
      <c r="D2" s="2"/>
      <c r="E2" s="3"/>
      <c r="F2" s="3"/>
      <c r="G2" s="3" t="s">
        <v>434</v>
      </c>
    </row>
    <row r="3" ht="45" customHeight="1" spans="1:7">
      <c r="A3" s="4" t="s">
        <v>435</v>
      </c>
      <c r="B3" s="4"/>
      <c r="C3" s="4"/>
      <c r="D3" s="4"/>
      <c r="E3" s="4"/>
      <c r="F3" s="4"/>
      <c r="G3" s="4"/>
    </row>
    <row r="4" ht="24.15" customHeight="1" spans="1:7">
      <c r="A4" s="5" t="str">
        <f>"单位名称："&amp;"玉溪市公安局红塔分局交通警察大队"</f>
        <v>单位名称：玉溪市公安局红塔分局交通警察大队</v>
      </c>
      <c r="B4" s="5"/>
      <c r="C4" s="5"/>
      <c r="D4" s="5"/>
      <c r="E4" s="6"/>
      <c r="F4" s="6"/>
      <c r="G4" s="6" t="s">
        <v>55</v>
      </c>
    </row>
    <row r="5" ht="18.75" customHeight="1" spans="1:7">
      <c r="A5" s="7" t="s">
        <v>263</v>
      </c>
      <c r="B5" s="7" t="s">
        <v>262</v>
      </c>
      <c r="C5" s="7" t="s">
        <v>190</v>
      </c>
      <c r="D5" s="7" t="s">
        <v>436</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267</v>
      </c>
      <c r="C9" s="10" t="s">
        <v>266</v>
      </c>
      <c r="D9" s="9" t="s">
        <v>437</v>
      </c>
      <c r="E9" s="11">
        <v>114</v>
      </c>
      <c r="F9" s="11"/>
      <c r="G9" s="11"/>
    </row>
    <row r="10" ht="20.25" customHeight="1" spans="1:7">
      <c r="A10" s="9" t="s">
        <v>82</v>
      </c>
      <c r="B10" s="9" t="s">
        <v>272</v>
      </c>
      <c r="C10" s="10" t="s">
        <v>271</v>
      </c>
      <c r="D10" s="9" t="s">
        <v>437</v>
      </c>
      <c r="E10" s="11">
        <v>25.2</v>
      </c>
      <c r="F10" s="11"/>
      <c r="G10" s="11"/>
    </row>
    <row r="11" ht="20.25" customHeight="1" spans="1:7">
      <c r="A11" s="9" t="s">
        <v>82</v>
      </c>
      <c r="B11" s="9" t="s">
        <v>272</v>
      </c>
      <c r="C11" s="10" t="s">
        <v>274</v>
      </c>
      <c r="D11" s="9" t="s">
        <v>437</v>
      </c>
      <c r="E11" s="11"/>
      <c r="F11" s="11"/>
      <c r="G11" s="11"/>
    </row>
    <row r="12" ht="20.25" customHeight="1" spans="1:7">
      <c r="A12" s="9" t="s">
        <v>82</v>
      </c>
      <c r="B12" s="9" t="s">
        <v>267</v>
      </c>
      <c r="C12" s="10" t="s">
        <v>276</v>
      </c>
      <c r="D12" s="9" t="s">
        <v>437</v>
      </c>
      <c r="E12" s="11">
        <v>15</v>
      </c>
      <c r="F12" s="11"/>
      <c r="G12" s="11"/>
    </row>
    <row r="13" ht="20.25" customHeight="1" spans="1:7">
      <c r="A13" s="9" t="s">
        <v>82</v>
      </c>
      <c r="B13" s="9" t="s">
        <v>267</v>
      </c>
      <c r="C13" s="10" t="s">
        <v>280</v>
      </c>
      <c r="D13" s="9" t="s">
        <v>437</v>
      </c>
      <c r="E13" s="11"/>
      <c r="F13" s="11"/>
      <c r="G13" s="11"/>
    </row>
    <row r="14" ht="20.25" customHeight="1" spans="1:7">
      <c r="A14" s="12" t="s">
        <v>58</v>
      </c>
      <c r="B14" s="12"/>
      <c r="C14" s="12"/>
      <c r="D14" s="12"/>
      <c r="E14" s="11">
        <v>154.2</v>
      </c>
      <c r="F14" s="11"/>
      <c r="G14" s="11"/>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1" scale="55"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J1" workbookViewId="0">
      <pane ySplit="1" topLeftCell="A2" activePane="bottomLeft" state="frozen"/>
      <selection/>
      <selection pane="bottomLeft" activeCell="A1" sqref="A1"/>
    </sheetView>
  </sheetViews>
  <sheetFormatPr defaultColWidth="8.84955752212389" defaultRowHeight="15" customHeight="1"/>
  <cols>
    <col min="1" max="1" width="25.2743362831858" customWidth="1"/>
    <col min="2" max="2" width="29.9823008849558" customWidth="1"/>
    <col min="3" max="19" width="17.141592920354"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"单位名称："&amp;"玉溪市公安局红塔分局交通警察大队"</f>
        <v>单位名称：玉溪市公安局红塔分局交通警察大队</v>
      </c>
      <c r="B4" s="5"/>
      <c r="C4" s="5"/>
      <c r="D4" s="5"/>
      <c r="E4" s="54"/>
      <c r="F4" s="54"/>
      <c r="G4" s="54"/>
      <c r="H4" s="54"/>
      <c r="I4" s="6"/>
      <c r="J4" s="6"/>
      <c r="K4" s="6"/>
      <c r="L4" s="6"/>
      <c r="M4" s="6"/>
      <c r="N4" s="6"/>
      <c r="O4" s="6"/>
      <c r="P4" s="6"/>
      <c r="Q4" s="6"/>
      <c r="R4" s="6"/>
      <c r="S4" s="6" t="s">
        <v>55</v>
      </c>
    </row>
    <row r="5" ht="18.75" customHeight="1" spans="1:19">
      <c r="A5" s="13" t="s">
        <v>56</v>
      </c>
      <c r="B5" s="73" t="s">
        <v>57</v>
      </c>
      <c r="C5" s="73" t="s">
        <v>58</v>
      </c>
      <c r="D5" s="73" t="s">
        <v>59</v>
      </c>
      <c r="E5" s="73"/>
      <c r="F5" s="73"/>
      <c r="G5" s="73"/>
      <c r="H5" s="73"/>
      <c r="I5" s="73"/>
      <c r="J5" s="76"/>
      <c r="K5" s="76"/>
      <c r="L5" s="76"/>
      <c r="M5" s="76"/>
      <c r="N5" s="76"/>
      <c r="O5" s="73" t="s">
        <v>46</v>
      </c>
      <c r="P5" s="73"/>
      <c r="Q5" s="73"/>
      <c r="R5" s="73"/>
      <c r="S5" s="73"/>
    </row>
    <row r="6" ht="18.75" customHeight="1" spans="1:19">
      <c r="A6" s="13"/>
      <c r="B6" s="73"/>
      <c r="C6" s="73"/>
      <c r="D6" s="74" t="s">
        <v>60</v>
      </c>
      <c r="E6" s="74" t="s">
        <v>61</v>
      </c>
      <c r="F6" s="74" t="s">
        <v>62</v>
      </c>
      <c r="G6" s="74" t="s">
        <v>63</v>
      </c>
      <c r="H6" s="74" t="s">
        <v>64</v>
      </c>
      <c r="I6" s="77" t="s">
        <v>65</v>
      </c>
      <c r="J6" s="78"/>
      <c r="K6" s="78"/>
      <c r="L6" s="78"/>
      <c r="M6" s="78"/>
      <c r="N6" s="78"/>
      <c r="O6" s="77" t="s">
        <v>60</v>
      </c>
      <c r="P6" s="77" t="s">
        <v>61</v>
      </c>
      <c r="Q6" s="77" t="s">
        <v>62</v>
      </c>
      <c r="R6" s="77" t="s">
        <v>63</v>
      </c>
      <c r="S6" s="74" t="s">
        <v>66</v>
      </c>
    </row>
    <row r="7" ht="18.75" customHeight="1" spans="1:19">
      <c r="A7" s="13"/>
      <c r="B7" s="73"/>
      <c r="C7" s="73"/>
      <c r="D7" s="74"/>
      <c r="E7" s="74"/>
      <c r="F7" s="74"/>
      <c r="G7" s="74"/>
      <c r="H7" s="74"/>
      <c r="I7" s="77" t="s">
        <v>60</v>
      </c>
      <c r="J7" s="77" t="s">
        <v>67</v>
      </c>
      <c r="K7" s="77" t="s">
        <v>68</v>
      </c>
      <c r="L7" s="77" t="s">
        <v>69</v>
      </c>
      <c r="M7" s="77" t="s">
        <v>70</v>
      </c>
      <c r="N7" s="77" t="s">
        <v>71</v>
      </c>
      <c r="O7" s="77"/>
      <c r="P7" s="77"/>
      <c r="Q7" s="77"/>
      <c r="R7" s="77"/>
      <c r="S7" s="74"/>
    </row>
    <row r="8" ht="18.75" customHeight="1" spans="1:19">
      <c r="A8" s="75" t="s">
        <v>72</v>
      </c>
      <c r="B8" s="14" t="s">
        <v>73</v>
      </c>
      <c r="C8" s="14" t="s">
        <v>74</v>
      </c>
      <c r="D8" s="14" t="s">
        <v>75</v>
      </c>
      <c r="E8" s="75" t="s">
        <v>76</v>
      </c>
      <c r="F8" s="14" t="s">
        <v>77</v>
      </c>
      <c r="G8" s="14" t="s">
        <v>78</v>
      </c>
      <c r="H8" s="75"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1526.816222</v>
      </c>
      <c r="D9" s="17">
        <v>1517.816222</v>
      </c>
      <c r="E9" s="17">
        <v>1517.816222</v>
      </c>
      <c r="F9" s="17"/>
      <c r="G9" s="17"/>
      <c r="H9" s="17"/>
      <c r="I9" s="17">
        <v>9</v>
      </c>
      <c r="J9" s="17"/>
      <c r="K9" s="17"/>
      <c r="L9" s="17"/>
      <c r="M9" s="17"/>
      <c r="N9" s="17">
        <v>9</v>
      </c>
      <c r="O9" s="17"/>
      <c r="P9" s="17"/>
      <c r="Q9" s="17"/>
      <c r="R9" s="17"/>
      <c r="S9" s="17"/>
    </row>
    <row r="10" ht="20.25" customHeight="1" spans="1:19">
      <c r="A10" s="65" t="s">
        <v>83</v>
      </c>
      <c r="B10" s="65" t="s">
        <v>82</v>
      </c>
      <c r="C10" s="17">
        <v>1526.816222</v>
      </c>
      <c r="D10" s="17">
        <v>1517.816222</v>
      </c>
      <c r="E10" s="17">
        <v>1517.816222</v>
      </c>
      <c r="F10" s="17"/>
      <c r="G10" s="17"/>
      <c r="H10" s="17"/>
      <c r="I10" s="17">
        <v>9</v>
      </c>
      <c r="J10" s="17"/>
      <c r="K10" s="17"/>
      <c r="L10" s="17"/>
      <c r="M10" s="17"/>
      <c r="N10" s="17">
        <v>9</v>
      </c>
      <c r="O10" s="23"/>
      <c r="P10" s="23"/>
      <c r="Q10" s="23"/>
      <c r="R10" s="23"/>
      <c r="S10" s="23"/>
    </row>
    <row r="11" ht="20.25" customHeight="1" spans="1:19">
      <c r="A11" s="48" t="s">
        <v>58</v>
      </c>
      <c r="B11" s="48"/>
      <c r="C11" s="17">
        <v>1526.816222</v>
      </c>
      <c r="D11" s="17">
        <v>1517.816222</v>
      </c>
      <c r="E11" s="17">
        <v>1517.816222</v>
      </c>
      <c r="F11" s="17"/>
      <c r="G11" s="17"/>
      <c r="H11" s="17"/>
      <c r="I11" s="17">
        <v>9</v>
      </c>
      <c r="J11" s="17"/>
      <c r="K11" s="17"/>
      <c r="L11" s="17"/>
      <c r="M11" s="17"/>
      <c r="N11" s="17">
        <v>9</v>
      </c>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scale="26"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I1" workbookViewId="0">
      <pane ySplit="1" topLeftCell="A19" activePane="bottomLeft" state="frozen"/>
      <selection/>
      <selection pane="bottomLeft" activeCell="A1" sqref="A1"/>
    </sheetView>
  </sheetViews>
  <sheetFormatPr defaultColWidth="8.84955752212389" defaultRowHeight="15" customHeight="1"/>
  <cols>
    <col min="1" max="1" width="21.5486725663717" customWidth="1"/>
    <col min="2" max="2" width="28.5752212389381" customWidth="1"/>
    <col min="3" max="15" width="17.141592920354"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84</v>
      </c>
    </row>
    <row r="3" ht="37.5" customHeight="1" spans="1:15">
      <c r="A3" s="4" t="s">
        <v>85</v>
      </c>
      <c r="B3" s="4"/>
      <c r="C3" s="4"/>
      <c r="D3" s="4"/>
      <c r="E3" s="4"/>
      <c r="F3" s="4"/>
      <c r="G3" s="4"/>
      <c r="H3" s="4"/>
      <c r="I3" s="4"/>
      <c r="J3" s="4"/>
      <c r="K3" s="53"/>
      <c r="L3" s="53"/>
      <c r="M3" s="53"/>
      <c r="N3" s="53"/>
      <c r="O3" s="53"/>
    </row>
    <row r="4" ht="18.75" customHeight="1" spans="1:15">
      <c r="A4" s="44" t="str">
        <f>"单位名称："&amp;"玉溪市公安局红塔分局交通警察大队"</f>
        <v>单位名称：玉溪市公安局红塔分局交通警察大队</v>
      </c>
      <c r="B4" s="44"/>
      <c r="C4" s="44"/>
      <c r="D4" s="44"/>
      <c r="E4" s="44"/>
      <c r="F4" s="44"/>
      <c r="G4" s="44"/>
      <c r="H4" s="44"/>
      <c r="I4" s="44"/>
      <c r="J4" s="3"/>
      <c r="K4" s="3"/>
      <c r="L4" s="3"/>
      <c r="M4" s="3"/>
      <c r="N4" s="3"/>
      <c r="O4" s="3" t="s">
        <v>55</v>
      </c>
    </row>
    <row r="5" ht="18.75" customHeight="1" spans="1:15">
      <c r="A5" s="13" t="s">
        <v>86</v>
      </c>
      <c r="B5" s="13" t="s">
        <v>87</v>
      </c>
      <c r="C5" s="47" t="s">
        <v>58</v>
      </c>
      <c r="D5" s="47" t="s">
        <v>61</v>
      </c>
      <c r="E5" s="47"/>
      <c r="F5" s="47"/>
      <c r="G5" s="13" t="s">
        <v>62</v>
      </c>
      <c r="H5" s="47" t="s">
        <v>63</v>
      </c>
      <c r="I5" s="13" t="s">
        <v>88</v>
      </c>
      <c r="J5" s="47" t="s">
        <v>89</v>
      </c>
      <c r="K5" s="47"/>
      <c r="L5" s="47"/>
      <c r="M5" s="47"/>
      <c r="N5" s="47"/>
      <c r="O5" s="47"/>
    </row>
    <row r="6" ht="18.75" customHeight="1" spans="1:15">
      <c r="A6" s="13"/>
      <c r="B6" s="13"/>
      <c r="C6" s="47"/>
      <c r="D6" s="47" t="s">
        <v>60</v>
      </c>
      <c r="E6" s="47" t="s">
        <v>90</v>
      </c>
      <c r="F6" s="47" t="s">
        <v>91</v>
      </c>
      <c r="G6" s="13"/>
      <c r="H6" s="47"/>
      <c r="I6" s="13"/>
      <c r="J6" s="47" t="s">
        <v>60</v>
      </c>
      <c r="K6" s="47" t="s">
        <v>92</v>
      </c>
      <c r="L6" s="14" t="s">
        <v>93</v>
      </c>
      <c r="M6" s="14" t="s">
        <v>94</v>
      </c>
      <c r="N6" s="14" t="s">
        <v>95</v>
      </c>
      <c r="O6" s="14" t="s">
        <v>96</v>
      </c>
    </row>
    <row r="7" ht="18.75" customHeight="1" spans="1:15">
      <c r="A7" s="14" t="s">
        <v>72</v>
      </c>
      <c r="B7" s="14" t="s">
        <v>73</v>
      </c>
      <c r="C7" s="14" t="s">
        <v>74</v>
      </c>
      <c r="D7" s="14" t="s">
        <v>75</v>
      </c>
      <c r="E7" s="14" t="s">
        <v>76</v>
      </c>
      <c r="F7" s="14" t="s">
        <v>77</v>
      </c>
      <c r="G7" s="14" t="s">
        <v>78</v>
      </c>
      <c r="H7" s="14" t="s">
        <v>79</v>
      </c>
      <c r="I7" s="14" t="s">
        <v>80</v>
      </c>
      <c r="J7" s="14" t="s">
        <v>97</v>
      </c>
      <c r="K7" s="14">
        <v>11</v>
      </c>
      <c r="L7" s="14">
        <v>12</v>
      </c>
      <c r="M7" s="14">
        <v>13</v>
      </c>
      <c r="N7" s="14">
        <v>14</v>
      </c>
      <c r="O7" s="14">
        <v>15</v>
      </c>
    </row>
    <row r="8" ht="20.25" customHeight="1" spans="1:15">
      <c r="A8" s="16" t="s">
        <v>98</v>
      </c>
      <c r="B8" s="16" t="s">
        <v>99</v>
      </c>
      <c r="C8" s="17">
        <v>1290.980821</v>
      </c>
      <c r="D8" s="17">
        <v>1281.980821</v>
      </c>
      <c r="E8" s="17">
        <v>1127.780821</v>
      </c>
      <c r="F8" s="17">
        <v>154.2</v>
      </c>
      <c r="G8" s="17"/>
      <c r="H8" s="17"/>
      <c r="I8" s="17"/>
      <c r="J8" s="17">
        <v>9</v>
      </c>
      <c r="K8" s="17"/>
      <c r="L8" s="17"/>
      <c r="M8" s="17"/>
      <c r="N8" s="17"/>
      <c r="O8" s="17">
        <v>9</v>
      </c>
    </row>
    <row r="9" ht="20.25" customHeight="1" spans="1:15">
      <c r="A9" s="65" t="s">
        <v>100</v>
      </c>
      <c r="B9" s="65" t="s">
        <v>101</v>
      </c>
      <c r="C9" s="17">
        <v>1290.980821</v>
      </c>
      <c r="D9" s="17">
        <v>1281.980821</v>
      </c>
      <c r="E9" s="17">
        <v>1127.780821</v>
      </c>
      <c r="F9" s="17">
        <v>154.2</v>
      </c>
      <c r="G9" s="17"/>
      <c r="H9" s="17"/>
      <c r="I9" s="17"/>
      <c r="J9" s="17">
        <v>9</v>
      </c>
      <c r="K9" s="17"/>
      <c r="L9" s="17"/>
      <c r="M9" s="17"/>
      <c r="N9" s="17"/>
      <c r="O9" s="17">
        <v>9</v>
      </c>
    </row>
    <row r="10" ht="20.25" customHeight="1" spans="1:15">
      <c r="A10" s="66" t="s">
        <v>102</v>
      </c>
      <c r="B10" s="66" t="s">
        <v>103</v>
      </c>
      <c r="C10" s="17">
        <v>1127.780821</v>
      </c>
      <c r="D10" s="17">
        <v>1127.780821</v>
      </c>
      <c r="E10" s="17">
        <v>1127.780821</v>
      </c>
      <c r="F10" s="17"/>
      <c r="G10" s="17"/>
      <c r="H10" s="17"/>
      <c r="I10" s="17"/>
      <c r="J10" s="17"/>
      <c r="K10" s="17"/>
      <c r="L10" s="17"/>
      <c r="M10" s="17"/>
      <c r="N10" s="17"/>
      <c r="O10" s="17"/>
    </row>
    <row r="11" ht="20.25" customHeight="1" spans="1:15">
      <c r="A11" s="66" t="s">
        <v>104</v>
      </c>
      <c r="B11" s="66" t="s">
        <v>105</v>
      </c>
      <c r="C11" s="17">
        <v>25.2</v>
      </c>
      <c r="D11" s="17">
        <v>25.2</v>
      </c>
      <c r="E11" s="17"/>
      <c r="F11" s="17">
        <v>25.2</v>
      </c>
      <c r="G11" s="17"/>
      <c r="H11" s="17"/>
      <c r="I11" s="17"/>
      <c r="J11" s="17"/>
      <c r="K11" s="17"/>
      <c r="L11" s="17"/>
      <c r="M11" s="17"/>
      <c r="N11" s="17"/>
      <c r="O11" s="17"/>
    </row>
    <row r="12" ht="20.25" customHeight="1" spans="1:15">
      <c r="A12" s="66" t="s">
        <v>106</v>
      </c>
      <c r="B12" s="66" t="s">
        <v>107</v>
      </c>
      <c r="C12" s="17">
        <v>123</v>
      </c>
      <c r="D12" s="17">
        <v>114</v>
      </c>
      <c r="E12" s="17"/>
      <c r="F12" s="17">
        <v>114</v>
      </c>
      <c r="G12" s="17"/>
      <c r="H12" s="17"/>
      <c r="I12" s="17"/>
      <c r="J12" s="17">
        <v>9</v>
      </c>
      <c r="K12" s="17"/>
      <c r="L12" s="17"/>
      <c r="M12" s="17"/>
      <c r="N12" s="17"/>
      <c r="O12" s="17">
        <v>9</v>
      </c>
    </row>
    <row r="13" ht="20.25" customHeight="1" spans="1:15">
      <c r="A13" s="66" t="s">
        <v>108</v>
      </c>
      <c r="B13" s="66" t="s">
        <v>109</v>
      </c>
      <c r="C13" s="17">
        <v>15</v>
      </c>
      <c r="D13" s="17">
        <v>15</v>
      </c>
      <c r="E13" s="17"/>
      <c r="F13" s="17">
        <v>15</v>
      </c>
      <c r="G13" s="17"/>
      <c r="H13" s="17"/>
      <c r="I13" s="17"/>
      <c r="J13" s="17"/>
      <c r="K13" s="17"/>
      <c r="L13" s="17"/>
      <c r="M13" s="17"/>
      <c r="N13" s="17"/>
      <c r="O13" s="17"/>
    </row>
    <row r="14" ht="20.25" customHeight="1" spans="1:15">
      <c r="A14" s="16" t="s">
        <v>110</v>
      </c>
      <c r="B14" s="16" t="s">
        <v>111</v>
      </c>
      <c r="C14" s="17">
        <v>89.255856</v>
      </c>
      <c r="D14" s="17">
        <v>89.255856</v>
      </c>
      <c r="E14" s="17">
        <v>89.255856</v>
      </c>
      <c r="F14" s="17"/>
      <c r="G14" s="17"/>
      <c r="H14" s="17"/>
      <c r="I14" s="17"/>
      <c r="J14" s="17"/>
      <c r="K14" s="17"/>
      <c r="L14" s="17"/>
      <c r="M14" s="17"/>
      <c r="N14" s="17"/>
      <c r="O14" s="17"/>
    </row>
    <row r="15" ht="20.25" customHeight="1" spans="1:15">
      <c r="A15" s="65" t="s">
        <v>112</v>
      </c>
      <c r="B15" s="65" t="s">
        <v>113</v>
      </c>
      <c r="C15" s="17">
        <v>89.255856</v>
      </c>
      <c r="D15" s="17">
        <v>89.255856</v>
      </c>
      <c r="E15" s="17">
        <v>89.255856</v>
      </c>
      <c r="F15" s="17"/>
      <c r="G15" s="17"/>
      <c r="H15" s="17"/>
      <c r="I15" s="17"/>
      <c r="J15" s="17"/>
      <c r="K15" s="17"/>
      <c r="L15" s="17"/>
      <c r="M15" s="17"/>
      <c r="N15" s="17"/>
      <c r="O15" s="17"/>
    </row>
    <row r="16" ht="20.25" customHeight="1" spans="1:15">
      <c r="A16" s="66" t="s">
        <v>114</v>
      </c>
      <c r="B16" s="66" t="s">
        <v>115</v>
      </c>
      <c r="C16" s="17">
        <v>10.5</v>
      </c>
      <c r="D16" s="17">
        <v>10.5</v>
      </c>
      <c r="E16" s="17">
        <v>10.5</v>
      </c>
      <c r="F16" s="17"/>
      <c r="G16" s="17"/>
      <c r="H16" s="17"/>
      <c r="I16" s="17"/>
      <c r="J16" s="17"/>
      <c r="K16" s="17"/>
      <c r="L16" s="17"/>
      <c r="M16" s="17"/>
      <c r="N16" s="17"/>
      <c r="O16" s="17"/>
    </row>
    <row r="17" ht="20.25" customHeight="1" spans="1:15">
      <c r="A17" s="66" t="s">
        <v>116</v>
      </c>
      <c r="B17" s="66" t="s">
        <v>117</v>
      </c>
      <c r="C17" s="17">
        <v>78.755856</v>
      </c>
      <c r="D17" s="17">
        <v>78.755856</v>
      </c>
      <c r="E17" s="17">
        <v>78.755856</v>
      </c>
      <c r="F17" s="17"/>
      <c r="G17" s="17"/>
      <c r="H17" s="17"/>
      <c r="I17" s="17"/>
      <c r="J17" s="17"/>
      <c r="K17" s="17"/>
      <c r="L17" s="17"/>
      <c r="M17" s="17"/>
      <c r="N17" s="17"/>
      <c r="O17" s="17"/>
    </row>
    <row r="18" ht="20.25" customHeight="1" spans="1:15">
      <c r="A18" s="16" t="s">
        <v>118</v>
      </c>
      <c r="B18" s="16" t="s">
        <v>119</v>
      </c>
      <c r="C18" s="17">
        <v>66.930745</v>
      </c>
      <c r="D18" s="17">
        <v>66.930745</v>
      </c>
      <c r="E18" s="17">
        <v>66.930745</v>
      </c>
      <c r="F18" s="17"/>
      <c r="G18" s="17"/>
      <c r="H18" s="17"/>
      <c r="I18" s="17"/>
      <c r="J18" s="17"/>
      <c r="K18" s="17"/>
      <c r="L18" s="17"/>
      <c r="M18" s="17"/>
      <c r="N18" s="17"/>
      <c r="O18" s="17"/>
    </row>
    <row r="19" ht="20.25" customHeight="1" spans="1:15">
      <c r="A19" s="65" t="s">
        <v>120</v>
      </c>
      <c r="B19" s="65" t="s">
        <v>121</v>
      </c>
      <c r="C19" s="17">
        <v>66.930745</v>
      </c>
      <c r="D19" s="17">
        <v>66.930745</v>
      </c>
      <c r="E19" s="17">
        <v>66.930745</v>
      </c>
      <c r="F19" s="17"/>
      <c r="G19" s="17"/>
      <c r="H19" s="17"/>
      <c r="I19" s="17"/>
      <c r="J19" s="17"/>
      <c r="K19" s="17"/>
      <c r="L19" s="17"/>
      <c r="M19" s="17"/>
      <c r="N19" s="17"/>
      <c r="O19" s="17"/>
    </row>
    <row r="20" ht="20.25" customHeight="1" spans="1:15">
      <c r="A20" s="66" t="s">
        <v>122</v>
      </c>
      <c r="B20" s="66" t="s">
        <v>123</v>
      </c>
      <c r="C20" s="17">
        <v>40.8546</v>
      </c>
      <c r="D20" s="17">
        <v>40.8546</v>
      </c>
      <c r="E20" s="17">
        <v>40.8546</v>
      </c>
      <c r="F20" s="17"/>
      <c r="G20" s="17"/>
      <c r="H20" s="17"/>
      <c r="I20" s="17"/>
      <c r="J20" s="17"/>
      <c r="K20" s="17"/>
      <c r="L20" s="17"/>
      <c r="M20" s="17"/>
      <c r="N20" s="17"/>
      <c r="O20" s="17"/>
    </row>
    <row r="21" ht="20.25" customHeight="1" spans="1:15">
      <c r="A21" s="66" t="s">
        <v>124</v>
      </c>
      <c r="B21" s="66" t="s">
        <v>125</v>
      </c>
      <c r="C21" s="17">
        <v>22.372172</v>
      </c>
      <c r="D21" s="17">
        <v>22.372172</v>
      </c>
      <c r="E21" s="17">
        <v>22.372172</v>
      </c>
      <c r="F21" s="17"/>
      <c r="G21" s="17"/>
      <c r="H21" s="17"/>
      <c r="I21" s="17"/>
      <c r="J21" s="17"/>
      <c r="K21" s="17"/>
      <c r="L21" s="17"/>
      <c r="M21" s="17"/>
      <c r="N21" s="17"/>
      <c r="O21" s="17"/>
    </row>
    <row r="22" ht="20.25" customHeight="1" spans="1:15">
      <c r="A22" s="66" t="s">
        <v>126</v>
      </c>
      <c r="B22" s="66" t="s">
        <v>127</v>
      </c>
      <c r="C22" s="17">
        <v>3.703973</v>
      </c>
      <c r="D22" s="17">
        <v>3.703973</v>
      </c>
      <c r="E22" s="17">
        <v>3.703973</v>
      </c>
      <c r="F22" s="17"/>
      <c r="G22" s="17"/>
      <c r="H22" s="17"/>
      <c r="I22" s="17"/>
      <c r="J22" s="17"/>
      <c r="K22" s="17"/>
      <c r="L22" s="17"/>
      <c r="M22" s="17"/>
      <c r="N22" s="17"/>
      <c r="O22" s="17"/>
    </row>
    <row r="23" ht="20.25" customHeight="1" spans="1:15">
      <c r="A23" s="16" t="s">
        <v>128</v>
      </c>
      <c r="B23" s="16" t="s">
        <v>129</v>
      </c>
      <c r="C23" s="17">
        <v>79.6488</v>
      </c>
      <c r="D23" s="17">
        <v>79.6488</v>
      </c>
      <c r="E23" s="17">
        <v>79.6488</v>
      </c>
      <c r="F23" s="17"/>
      <c r="G23" s="17"/>
      <c r="H23" s="17"/>
      <c r="I23" s="17"/>
      <c r="J23" s="17"/>
      <c r="K23" s="17"/>
      <c r="L23" s="17"/>
      <c r="M23" s="17"/>
      <c r="N23" s="17"/>
      <c r="O23" s="17"/>
    </row>
    <row r="24" ht="20.25" customHeight="1" spans="1:15">
      <c r="A24" s="65" t="s">
        <v>130</v>
      </c>
      <c r="B24" s="65" t="s">
        <v>131</v>
      </c>
      <c r="C24" s="17">
        <v>79.6488</v>
      </c>
      <c r="D24" s="17">
        <v>79.6488</v>
      </c>
      <c r="E24" s="17">
        <v>79.6488</v>
      </c>
      <c r="F24" s="17"/>
      <c r="G24" s="17"/>
      <c r="H24" s="17"/>
      <c r="I24" s="17"/>
      <c r="J24" s="17"/>
      <c r="K24" s="17"/>
      <c r="L24" s="17"/>
      <c r="M24" s="17"/>
      <c r="N24" s="17"/>
      <c r="O24" s="17"/>
    </row>
    <row r="25" ht="20.25" customHeight="1" spans="1:15">
      <c r="A25" s="66" t="s">
        <v>132</v>
      </c>
      <c r="B25" s="66" t="s">
        <v>133</v>
      </c>
      <c r="C25" s="17">
        <v>79.6488</v>
      </c>
      <c r="D25" s="17">
        <v>79.6488</v>
      </c>
      <c r="E25" s="17">
        <v>79.6488</v>
      </c>
      <c r="F25" s="17"/>
      <c r="G25" s="17"/>
      <c r="H25" s="17"/>
      <c r="I25" s="17"/>
      <c r="J25" s="17"/>
      <c r="K25" s="17"/>
      <c r="L25" s="17"/>
      <c r="M25" s="17"/>
      <c r="N25" s="17"/>
      <c r="O25" s="17"/>
    </row>
    <row r="26" ht="20.25" customHeight="1" spans="1:15">
      <c r="A26" s="48" t="s">
        <v>134</v>
      </c>
      <c r="B26" s="48"/>
      <c r="C26" s="17">
        <v>1526.816222</v>
      </c>
      <c r="D26" s="17">
        <v>1517.816222</v>
      </c>
      <c r="E26" s="17">
        <v>1363.616222</v>
      </c>
      <c r="F26" s="17">
        <v>154.2</v>
      </c>
      <c r="G26" s="17"/>
      <c r="H26" s="17"/>
      <c r="I26" s="17"/>
      <c r="J26" s="17">
        <v>9</v>
      </c>
      <c r="K26" s="17"/>
      <c r="L26" s="17"/>
      <c r="M26" s="17"/>
      <c r="N26" s="17"/>
      <c r="O26" s="17">
        <v>9</v>
      </c>
    </row>
  </sheetData>
  <mergeCells count="11">
    <mergeCell ref="A3:O3"/>
    <mergeCell ref="A4:I4"/>
    <mergeCell ref="D5:F5"/>
    <mergeCell ref="J5:O5"/>
    <mergeCell ref="A26:B26"/>
    <mergeCell ref="A5:A6"/>
    <mergeCell ref="B5:B6"/>
    <mergeCell ref="C5:C6"/>
    <mergeCell ref="G5:G6"/>
    <mergeCell ref="H5:H6"/>
    <mergeCell ref="I5:I6"/>
  </mergeCells>
  <pageMargins left="0.75" right="0.75" top="1" bottom="1" header="0.5" footer="0.5"/>
  <pageSetup paperSize="1" scale="33"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A1" sqref="A1"/>
    </sheetView>
  </sheetViews>
  <sheetFormatPr defaultColWidth="8.84955752212389" defaultRowHeight="15" customHeight="1" outlineLevelCol="3"/>
  <cols>
    <col min="1" max="4" width="35.7079646017699" customWidth="1"/>
  </cols>
  <sheetData>
    <row r="1" customHeight="1" spans="1:4">
      <c r="A1" s="1"/>
      <c r="B1" s="1"/>
      <c r="C1" s="1"/>
      <c r="D1" s="1"/>
    </row>
    <row r="2" ht="18.75" customHeight="1" spans="1:4">
      <c r="A2" s="2"/>
      <c r="B2" s="2"/>
      <c r="C2" s="2"/>
      <c r="D2" s="6" t="s">
        <v>135</v>
      </c>
    </row>
    <row r="3" ht="45" customHeight="1" spans="1:4">
      <c r="A3" s="4" t="s">
        <v>136</v>
      </c>
      <c r="B3" s="4"/>
      <c r="C3" s="4"/>
      <c r="D3" s="4"/>
    </row>
    <row r="4" ht="18.75" customHeight="1" spans="1:4">
      <c r="A4" s="5" t="str">
        <f>"单位名称："&amp;"玉溪市公安局红塔分局交通警察大队"</f>
        <v>单位名称：玉溪市公安局红塔分局交通警察大队</v>
      </c>
      <c r="B4" s="5"/>
      <c r="C4" s="67"/>
      <c r="D4" s="6" t="s">
        <v>2</v>
      </c>
    </row>
    <row r="5" ht="22.5" customHeight="1" spans="1:4">
      <c r="A5" s="8" t="s">
        <v>3</v>
      </c>
      <c r="B5" s="8"/>
      <c r="C5" s="8" t="s">
        <v>4</v>
      </c>
      <c r="D5" s="8"/>
    </row>
    <row r="6" ht="18.75" customHeight="1" spans="1:4">
      <c r="A6" s="8" t="s">
        <v>5</v>
      </c>
      <c r="B6" s="8" t="s">
        <v>6</v>
      </c>
      <c r="C6" s="8" t="s">
        <v>137</v>
      </c>
      <c r="D6" s="8" t="s">
        <v>6</v>
      </c>
    </row>
    <row r="7" ht="18.75" customHeight="1" spans="1:4">
      <c r="A7" s="8"/>
      <c r="B7" s="8"/>
      <c r="C7" s="8"/>
      <c r="D7" s="8"/>
    </row>
    <row r="8" ht="22.5" customHeight="1" spans="1:4">
      <c r="A8" s="15" t="s">
        <v>138</v>
      </c>
      <c r="B8" s="17">
        <v>1517.816222</v>
      </c>
      <c r="C8" s="15" t="s">
        <v>139</v>
      </c>
      <c r="D8" s="17">
        <v>1517.816222</v>
      </c>
    </row>
    <row r="9" ht="22.5" customHeight="1" spans="1:4">
      <c r="A9" s="15" t="s">
        <v>140</v>
      </c>
      <c r="B9" s="17">
        <v>1517.816222</v>
      </c>
      <c r="C9" s="15" t="s">
        <v>141</v>
      </c>
      <c r="D9" s="17"/>
    </row>
    <row r="10" ht="22.5" customHeight="1" spans="1:4">
      <c r="A10" s="15" t="s">
        <v>142</v>
      </c>
      <c r="B10" s="17"/>
      <c r="C10" s="15" t="s">
        <v>143</v>
      </c>
      <c r="D10" s="17"/>
    </row>
    <row r="11" ht="22.5" customHeight="1" spans="1:4">
      <c r="A11" s="15" t="s">
        <v>144</v>
      </c>
      <c r="B11" s="17"/>
      <c r="C11" s="15" t="s">
        <v>145</v>
      </c>
      <c r="D11" s="17"/>
    </row>
    <row r="12" ht="22.5" customHeight="1" spans="1:4">
      <c r="A12" s="15" t="s">
        <v>146</v>
      </c>
      <c r="B12" s="17"/>
      <c r="C12" s="15" t="s">
        <v>147</v>
      </c>
      <c r="D12" s="17">
        <v>1281.980821</v>
      </c>
    </row>
    <row r="13" ht="22.5" customHeight="1" spans="1:4">
      <c r="A13" s="15" t="s">
        <v>140</v>
      </c>
      <c r="B13" s="17"/>
      <c r="C13" s="15" t="s">
        <v>148</v>
      </c>
      <c r="D13" s="17"/>
    </row>
    <row r="14" ht="22.5" customHeight="1" spans="1:4">
      <c r="A14" s="15" t="s">
        <v>142</v>
      </c>
      <c r="B14" s="17"/>
      <c r="C14" s="15" t="s">
        <v>149</v>
      </c>
      <c r="D14" s="17"/>
    </row>
    <row r="15" ht="22.5" customHeight="1" spans="1:4">
      <c r="A15" s="15" t="s">
        <v>144</v>
      </c>
      <c r="B15" s="17"/>
      <c r="C15" s="15" t="s">
        <v>150</v>
      </c>
      <c r="D15" s="17"/>
    </row>
    <row r="16" ht="22.5" customHeight="1" spans="1:4">
      <c r="A16" s="68"/>
      <c r="B16" s="49"/>
      <c r="C16" s="15" t="s">
        <v>151</v>
      </c>
      <c r="D16" s="17">
        <v>89.255856</v>
      </c>
    </row>
    <row r="17" ht="22.5" customHeight="1" spans="1:4">
      <c r="A17" s="68"/>
      <c r="B17" s="49"/>
      <c r="C17" s="15" t="s">
        <v>152</v>
      </c>
      <c r="D17" s="17">
        <v>66.930745</v>
      </c>
    </row>
    <row r="18" ht="22.5" customHeight="1" spans="1:4">
      <c r="A18" s="68"/>
      <c r="B18" s="49"/>
      <c r="C18" s="15" t="s">
        <v>153</v>
      </c>
      <c r="D18" s="17"/>
    </row>
    <row r="19" ht="22.5" customHeight="1" spans="1:4">
      <c r="A19" s="68"/>
      <c r="B19" s="49"/>
      <c r="C19" s="15" t="s">
        <v>154</v>
      </c>
      <c r="D19" s="17"/>
    </row>
    <row r="20" ht="22.5" customHeight="1" spans="1:4">
      <c r="A20" s="68"/>
      <c r="B20" s="49"/>
      <c r="C20" s="15" t="s">
        <v>155</v>
      </c>
      <c r="D20" s="17"/>
    </row>
    <row r="21" ht="22.5" customHeight="1" spans="1:4">
      <c r="A21" s="68"/>
      <c r="B21" s="49"/>
      <c r="C21" s="15" t="s">
        <v>156</v>
      </c>
      <c r="D21" s="17"/>
    </row>
    <row r="22" ht="22.5" customHeight="1" spans="1:4">
      <c r="A22" s="68"/>
      <c r="B22" s="49"/>
      <c r="C22" s="69" t="s">
        <v>157</v>
      </c>
      <c r="D22" s="17"/>
    </row>
    <row r="23" ht="22.5" customHeight="1" spans="1:4">
      <c r="A23" s="68"/>
      <c r="B23" s="49"/>
      <c r="C23" s="69" t="s">
        <v>158</v>
      </c>
      <c r="D23" s="17"/>
    </row>
    <row r="24" ht="22.5" customHeight="1" spans="1:4">
      <c r="A24" s="68"/>
      <c r="B24" s="49"/>
      <c r="C24" s="69" t="s">
        <v>159</v>
      </c>
      <c r="D24" s="17"/>
    </row>
    <row r="25" ht="22.5" customHeight="1" spans="1:4">
      <c r="A25" s="68"/>
      <c r="B25" s="49"/>
      <c r="C25" s="69" t="s">
        <v>160</v>
      </c>
      <c r="D25" s="17"/>
    </row>
    <row r="26" ht="22.5" customHeight="1" spans="1:4">
      <c r="A26" s="68"/>
      <c r="B26" s="49"/>
      <c r="C26" s="69" t="s">
        <v>161</v>
      </c>
      <c r="D26" s="17"/>
    </row>
    <row r="27" ht="22.5" customHeight="1" spans="1:4">
      <c r="A27" s="68"/>
      <c r="B27" s="49"/>
      <c r="C27" s="69" t="s">
        <v>162</v>
      </c>
      <c r="D27" s="17">
        <v>79.6488</v>
      </c>
    </row>
    <row r="28" ht="22.5" customHeight="1" spans="1:4">
      <c r="A28" s="68"/>
      <c r="B28" s="49"/>
      <c r="C28" s="69" t="s">
        <v>163</v>
      </c>
      <c r="D28" s="17"/>
    </row>
    <row r="29" ht="22.5" customHeight="1" spans="1:4">
      <c r="A29" s="68"/>
      <c r="B29" s="49"/>
      <c r="C29" s="69" t="s">
        <v>164</v>
      </c>
      <c r="D29" s="17"/>
    </row>
    <row r="30" ht="22.5" customHeight="1" spans="1:4">
      <c r="A30" s="68"/>
      <c r="B30" s="49"/>
      <c r="C30" s="69" t="s">
        <v>165</v>
      </c>
      <c r="D30" s="17"/>
    </row>
    <row r="31" ht="22.5" customHeight="1" spans="1:4">
      <c r="A31" s="68"/>
      <c r="B31" s="49"/>
      <c r="C31" s="69" t="s">
        <v>166</v>
      </c>
      <c r="D31" s="17"/>
    </row>
    <row r="32" ht="22.5" customHeight="1" spans="1:4">
      <c r="A32" s="68"/>
      <c r="B32" s="49"/>
      <c r="C32" s="69" t="s">
        <v>167</v>
      </c>
      <c r="D32" s="17"/>
    </row>
    <row r="33" ht="22.5" customHeight="1" spans="1:4">
      <c r="A33" s="68"/>
      <c r="B33" s="49"/>
      <c r="C33" s="69" t="s">
        <v>168</v>
      </c>
      <c r="D33" s="17"/>
    </row>
    <row r="34" ht="22.5" customHeight="1" spans="1:4">
      <c r="A34" s="68"/>
      <c r="B34" s="49"/>
      <c r="C34" s="69" t="s">
        <v>169</v>
      </c>
      <c r="D34" s="17"/>
    </row>
    <row r="35" ht="22.5" customHeight="1" spans="1:4">
      <c r="A35" s="68"/>
      <c r="B35" s="17"/>
      <c r="C35" s="15" t="s">
        <v>170</v>
      </c>
      <c r="D35" s="17"/>
    </row>
    <row r="36" ht="22.5" customHeight="1" spans="1:4">
      <c r="A36" s="70" t="s">
        <v>171</v>
      </c>
      <c r="B36" s="71">
        <v>1517.816222</v>
      </c>
      <c r="C36" s="72" t="s">
        <v>172</v>
      </c>
      <c r="D36" s="71">
        <v>1517.816222</v>
      </c>
    </row>
  </sheetData>
  <mergeCells count="8">
    <mergeCell ref="A3:D3"/>
    <mergeCell ref="A4:B4"/>
    <mergeCell ref="A5:B5"/>
    <mergeCell ref="C5:D5"/>
    <mergeCell ref="A6:A7"/>
    <mergeCell ref="B6:B7"/>
    <mergeCell ref="C6:C7"/>
    <mergeCell ref="D6:D7"/>
  </mergeCells>
  <pageMargins left="0.75" right="0.75" top="1" bottom="1" header="0.5" footer="0.5"/>
  <pageSetup paperSize="1" scale="63"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pane ySplit="1" topLeftCell="A5" activePane="bottomLeft" state="frozen"/>
      <selection/>
      <selection pane="bottomLeft" activeCell="A1" sqref="A1"/>
    </sheetView>
  </sheetViews>
  <sheetFormatPr defaultColWidth="8.84955752212389" defaultRowHeight="15" customHeight="1" outlineLevelCol="6"/>
  <cols>
    <col min="1" max="1" width="21.4247787610619" customWidth="1"/>
    <col min="2" max="2" width="28.5752212389381" customWidth="1"/>
    <col min="3" max="7" width="21.4247787610619" customWidth="1"/>
  </cols>
  <sheetData>
    <row r="1" customHeight="1" spans="1:7">
      <c r="A1" s="1"/>
      <c r="B1" s="1"/>
      <c r="C1" s="1"/>
      <c r="D1" s="1"/>
      <c r="E1" s="1"/>
      <c r="F1" s="1"/>
      <c r="G1" s="1"/>
    </row>
    <row r="2" ht="18.75" customHeight="1" spans="1:7">
      <c r="A2" s="2"/>
      <c r="B2" s="2"/>
      <c r="C2" s="2"/>
      <c r="D2" s="2"/>
      <c r="E2" s="2"/>
      <c r="F2" s="2"/>
      <c r="G2" s="43" t="s">
        <v>173</v>
      </c>
    </row>
    <row r="3" ht="37.5" customHeight="1" spans="1:7">
      <c r="A3" s="4" t="s">
        <v>174</v>
      </c>
      <c r="B3" s="4"/>
      <c r="C3" s="4"/>
      <c r="D3" s="4"/>
      <c r="E3" s="4"/>
      <c r="F3" s="4"/>
      <c r="G3" s="4"/>
    </row>
    <row r="4" ht="18.75" customHeight="1" spans="1:7">
      <c r="A4" s="44" t="str">
        <f>"单位名称："&amp;"玉溪市公安局红塔分局交通警察大队"</f>
        <v>单位名称：玉溪市公安局红塔分局交通警察大队</v>
      </c>
      <c r="B4" s="44"/>
      <c r="C4" s="44"/>
      <c r="D4" s="45"/>
      <c r="E4" s="45"/>
      <c r="F4" s="45"/>
      <c r="G4" s="46" t="s">
        <v>55</v>
      </c>
    </row>
    <row r="5" ht="18.75" customHeight="1" spans="1:7">
      <c r="A5" s="13" t="s">
        <v>175</v>
      </c>
      <c r="B5" s="13" t="s">
        <v>87</v>
      </c>
      <c r="C5" s="47" t="s">
        <v>58</v>
      </c>
      <c r="D5" s="47" t="s">
        <v>90</v>
      </c>
      <c r="E5" s="47"/>
      <c r="F5" s="47"/>
      <c r="G5" s="13" t="s">
        <v>91</v>
      </c>
    </row>
    <row r="6" ht="18.75" customHeight="1" spans="1:7">
      <c r="A6" s="13" t="s">
        <v>86</v>
      </c>
      <c r="B6" s="13" t="s">
        <v>87</v>
      </c>
      <c r="C6" s="47"/>
      <c r="D6" s="47" t="s">
        <v>60</v>
      </c>
      <c r="E6" s="47" t="s">
        <v>176</v>
      </c>
      <c r="F6" s="47" t="s">
        <v>177</v>
      </c>
      <c r="G6" s="13"/>
    </row>
    <row r="7" ht="18.75" customHeight="1" spans="1:7">
      <c r="A7" s="14" t="s">
        <v>72</v>
      </c>
      <c r="B7" s="14" t="s">
        <v>73</v>
      </c>
      <c r="C7" s="14" t="s">
        <v>74</v>
      </c>
      <c r="D7" s="14" t="s">
        <v>75</v>
      </c>
      <c r="E7" s="14" t="s">
        <v>76</v>
      </c>
      <c r="F7" s="14" t="s">
        <v>77</v>
      </c>
      <c r="G7" s="14" t="s">
        <v>78</v>
      </c>
    </row>
    <row r="8" ht="20.25" customHeight="1" spans="1:7">
      <c r="A8" s="16" t="s">
        <v>98</v>
      </c>
      <c r="B8" s="16" t="s">
        <v>99</v>
      </c>
      <c r="C8" s="17">
        <v>1281.980821</v>
      </c>
      <c r="D8" s="17">
        <v>1127.780821</v>
      </c>
      <c r="E8" s="17">
        <v>1056.700821</v>
      </c>
      <c r="F8" s="17">
        <v>71.08</v>
      </c>
      <c r="G8" s="17">
        <v>154.2</v>
      </c>
    </row>
    <row r="9" ht="20.25" customHeight="1" spans="1:7">
      <c r="A9" s="65" t="s">
        <v>100</v>
      </c>
      <c r="B9" s="65" t="s">
        <v>101</v>
      </c>
      <c r="C9" s="17">
        <v>1281.980821</v>
      </c>
      <c r="D9" s="17">
        <v>1127.780821</v>
      </c>
      <c r="E9" s="17">
        <v>1056.700821</v>
      </c>
      <c r="F9" s="17">
        <v>71.08</v>
      </c>
      <c r="G9" s="17">
        <v>154.2</v>
      </c>
    </row>
    <row r="10" ht="20.25" customHeight="1" spans="1:7">
      <c r="A10" s="66" t="s">
        <v>102</v>
      </c>
      <c r="B10" s="66" t="s">
        <v>103</v>
      </c>
      <c r="C10" s="17">
        <v>1127.780821</v>
      </c>
      <c r="D10" s="17">
        <v>1127.780821</v>
      </c>
      <c r="E10" s="17">
        <v>1056.700821</v>
      </c>
      <c r="F10" s="17">
        <v>71.08</v>
      </c>
      <c r="G10" s="17"/>
    </row>
    <row r="11" ht="20.25" customHeight="1" spans="1:7">
      <c r="A11" s="66" t="s">
        <v>104</v>
      </c>
      <c r="B11" s="66" t="s">
        <v>105</v>
      </c>
      <c r="C11" s="17">
        <v>25.2</v>
      </c>
      <c r="D11" s="17"/>
      <c r="E11" s="17"/>
      <c r="F11" s="17"/>
      <c r="G11" s="17">
        <v>25.2</v>
      </c>
    </row>
    <row r="12" ht="20.25" customHeight="1" spans="1:7">
      <c r="A12" s="66" t="s">
        <v>106</v>
      </c>
      <c r="B12" s="66" t="s">
        <v>107</v>
      </c>
      <c r="C12" s="17">
        <v>114</v>
      </c>
      <c r="D12" s="17"/>
      <c r="E12" s="17"/>
      <c r="F12" s="17"/>
      <c r="G12" s="17">
        <v>114</v>
      </c>
    </row>
    <row r="13" ht="20.25" customHeight="1" spans="1:7">
      <c r="A13" s="66" t="s">
        <v>108</v>
      </c>
      <c r="B13" s="66" t="s">
        <v>109</v>
      </c>
      <c r="C13" s="17">
        <v>15</v>
      </c>
      <c r="D13" s="17"/>
      <c r="E13" s="17"/>
      <c r="F13" s="17"/>
      <c r="G13" s="17">
        <v>15</v>
      </c>
    </row>
    <row r="14" ht="20.25" customHeight="1" spans="1:7">
      <c r="A14" s="16" t="s">
        <v>110</v>
      </c>
      <c r="B14" s="16" t="s">
        <v>111</v>
      </c>
      <c r="C14" s="17">
        <v>89.255856</v>
      </c>
      <c r="D14" s="17">
        <v>89.255856</v>
      </c>
      <c r="E14" s="17">
        <v>88.835856</v>
      </c>
      <c r="F14" s="17">
        <v>0.42</v>
      </c>
      <c r="G14" s="17"/>
    </row>
    <row r="15" ht="20.25" customHeight="1" spans="1:7">
      <c r="A15" s="65" t="s">
        <v>112</v>
      </c>
      <c r="B15" s="65" t="s">
        <v>113</v>
      </c>
      <c r="C15" s="17">
        <v>89.255856</v>
      </c>
      <c r="D15" s="17">
        <v>89.255856</v>
      </c>
      <c r="E15" s="17">
        <v>88.835856</v>
      </c>
      <c r="F15" s="17">
        <v>0.42</v>
      </c>
      <c r="G15" s="17"/>
    </row>
    <row r="16" ht="20.25" customHeight="1" spans="1:7">
      <c r="A16" s="66" t="s">
        <v>114</v>
      </c>
      <c r="B16" s="66" t="s">
        <v>115</v>
      </c>
      <c r="C16" s="17">
        <v>10.5</v>
      </c>
      <c r="D16" s="17">
        <v>10.5</v>
      </c>
      <c r="E16" s="17">
        <v>10.08</v>
      </c>
      <c r="F16" s="17">
        <v>0.42</v>
      </c>
      <c r="G16" s="17"/>
    </row>
    <row r="17" ht="44" customHeight="1" spans="1:7">
      <c r="A17" s="66" t="s">
        <v>116</v>
      </c>
      <c r="B17" s="66" t="s">
        <v>117</v>
      </c>
      <c r="C17" s="17">
        <v>78.755856</v>
      </c>
      <c r="D17" s="17">
        <v>78.755856</v>
      </c>
      <c r="E17" s="17">
        <v>78.755856</v>
      </c>
      <c r="F17" s="17"/>
      <c r="G17" s="17"/>
    </row>
    <row r="18" ht="20.25" customHeight="1" spans="1:7">
      <c r="A18" s="16" t="s">
        <v>118</v>
      </c>
      <c r="B18" s="16" t="s">
        <v>119</v>
      </c>
      <c r="C18" s="17">
        <v>66.930745</v>
      </c>
      <c r="D18" s="17">
        <v>66.930745</v>
      </c>
      <c r="E18" s="17">
        <v>66.930745</v>
      </c>
      <c r="F18" s="17"/>
      <c r="G18" s="17"/>
    </row>
    <row r="19" ht="20.25" customHeight="1" spans="1:7">
      <c r="A19" s="65" t="s">
        <v>120</v>
      </c>
      <c r="B19" s="65" t="s">
        <v>121</v>
      </c>
      <c r="C19" s="17">
        <v>66.930745</v>
      </c>
      <c r="D19" s="17">
        <v>66.930745</v>
      </c>
      <c r="E19" s="17">
        <v>66.930745</v>
      </c>
      <c r="F19" s="17"/>
      <c r="G19" s="17"/>
    </row>
    <row r="20" ht="20.25" customHeight="1" spans="1:7">
      <c r="A20" s="66" t="s">
        <v>122</v>
      </c>
      <c r="B20" s="66" t="s">
        <v>123</v>
      </c>
      <c r="C20" s="17">
        <v>40.8546</v>
      </c>
      <c r="D20" s="17">
        <v>40.8546</v>
      </c>
      <c r="E20" s="17">
        <v>40.8546</v>
      </c>
      <c r="F20" s="17"/>
      <c r="G20" s="17"/>
    </row>
    <row r="21" ht="20.25" customHeight="1" spans="1:7">
      <c r="A21" s="66" t="s">
        <v>124</v>
      </c>
      <c r="B21" s="66" t="s">
        <v>125</v>
      </c>
      <c r="C21" s="17">
        <v>22.372172</v>
      </c>
      <c r="D21" s="17">
        <v>22.372172</v>
      </c>
      <c r="E21" s="17">
        <v>22.372172</v>
      </c>
      <c r="F21" s="17"/>
      <c r="G21" s="17"/>
    </row>
    <row r="22" ht="20.25" customHeight="1" spans="1:7">
      <c r="A22" s="66" t="s">
        <v>126</v>
      </c>
      <c r="B22" s="66" t="s">
        <v>127</v>
      </c>
      <c r="C22" s="17">
        <v>3.703973</v>
      </c>
      <c r="D22" s="17">
        <v>3.703973</v>
      </c>
      <c r="E22" s="17">
        <v>3.703973</v>
      </c>
      <c r="F22" s="17"/>
      <c r="G22" s="17"/>
    </row>
    <row r="23" ht="20.25" customHeight="1" spans="1:7">
      <c r="A23" s="16" t="s">
        <v>128</v>
      </c>
      <c r="B23" s="16" t="s">
        <v>129</v>
      </c>
      <c r="C23" s="17">
        <v>79.6488</v>
      </c>
      <c r="D23" s="17">
        <v>79.6488</v>
      </c>
      <c r="E23" s="17">
        <v>79.6488</v>
      </c>
      <c r="F23" s="17"/>
      <c r="G23" s="17"/>
    </row>
    <row r="24" ht="20.25" customHeight="1" spans="1:7">
      <c r="A24" s="65" t="s">
        <v>130</v>
      </c>
      <c r="B24" s="65" t="s">
        <v>131</v>
      </c>
      <c r="C24" s="17">
        <v>79.6488</v>
      </c>
      <c r="D24" s="17">
        <v>79.6488</v>
      </c>
      <c r="E24" s="17">
        <v>79.6488</v>
      </c>
      <c r="F24" s="17"/>
      <c r="G24" s="17"/>
    </row>
    <row r="25" ht="20.25" customHeight="1" spans="1:7">
      <c r="A25" s="66" t="s">
        <v>132</v>
      </c>
      <c r="B25" s="66" t="s">
        <v>133</v>
      </c>
      <c r="C25" s="17">
        <v>79.6488</v>
      </c>
      <c r="D25" s="17">
        <v>79.6488</v>
      </c>
      <c r="E25" s="17">
        <v>79.6488</v>
      </c>
      <c r="F25" s="17"/>
      <c r="G25" s="17"/>
    </row>
    <row r="26" ht="20.25" customHeight="1" spans="1:7">
      <c r="A26" s="48" t="s">
        <v>134</v>
      </c>
      <c r="B26" s="48"/>
      <c r="C26" s="49">
        <v>1517.816222</v>
      </c>
      <c r="D26" s="49">
        <v>1363.616222</v>
      </c>
      <c r="E26" s="49">
        <v>1292.116222</v>
      </c>
      <c r="F26" s="49">
        <v>71.5</v>
      </c>
      <c r="G26" s="49">
        <v>154.2</v>
      </c>
    </row>
  </sheetData>
  <mergeCells count="7">
    <mergeCell ref="A3:G3"/>
    <mergeCell ref="A4:C4"/>
    <mergeCell ref="A5:B5"/>
    <mergeCell ref="D5:F5"/>
    <mergeCell ref="A26:B26"/>
    <mergeCell ref="C5:C6"/>
    <mergeCell ref="G5:G6"/>
  </mergeCells>
  <pageMargins left="0.75" right="0.75" top="1" bottom="1" header="0.5" footer="0.5"/>
  <pageSetup paperSize="1" scale="57"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1" sqref="A1"/>
    </sheetView>
  </sheetViews>
  <sheetFormatPr defaultColWidth="8.84955752212389" defaultRowHeight="15" customHeight="1" outlineLevelRow="7" outlineLevelCol="5"/>
  <cols>
    <col min="1" max="6" width="28.5752212389381" customWidth="1"/>
  </cols>
  <sheetData>
    <row r="1" customHeight="1" spans="1:6">
      <c r="A1" s="1"/>
      <c r="B1" s="1"/>
      <c r="C1" s="1"/>
      <c r="D1" s="1"/>
      <c r="E1" s="1"/>
      <c r="F1" s="1"/>
    </row>
    <row r="2" ht="18.75" customHeight="1" spans="1:6">
      <c r="A2" s="58"/>
      <c r="B2" s="58"/>
      <c r="C2" s="59"/>
      <c r="D2" s="2"/>
      <c r="E2" s="2"/>
      <c r="F2" s="60" t="s">
        <v>178</v>
      </c>
    </row>
    <row r="3" ht="41.25" customHeight="1" spans="1:6">
      <c r="A3" s="61" t="s">
        <v>179</v>
      </c>
      <c r="B3" s="61"/>
      <c r="C3" s="61"/>
      <c r="D3" s="61"/>
      <c r="E3" s="61"/>
      <c r="F3" s="61"/>
    </row>
    <row r="4" ht="18.75" customHeight="1" spans="1:6">
      <c r="A4" s="5" t="str">
        <f>"单位名称："&amp;"玉溪市公安局红塔分局交通警察大队"</f>
        <v>单位名称：玉溪市公安局红塔分局交通警察大队</v>
      </c>
      <c r="B4" s="5"/>
      <c r="C4" s="5"/>
      <c r="D4" s="62"/>
      <c r="E4" s="2"/>
      <c r="F4" s="60" t="s">
        <v>55</v>
      </c>
    </row>
    <row r="5" ht="18.75" customHeight="1" spans="1:6">
      <c r="A5" s="13" t="s">
        <v>180</v>
      </c>
      <c r="B5" s="47" t="s">
        <v>181</v>
      </c>
      <c r="C5" s="47" t="s">
        <v>182</v>
      </c>
      <c r="D5" s="47"/>
      <c r="E5" s="47"/>
      <c r="F5" s="47" t="s">
        <v>183</v>
      </c>
    </row>
    <row r="6" ht="18.75" customHeight="1" spans="1:6">
      <c r="A6" s="13"/>
      <c r="B6" s="47"/>
      <c r="C6" s="47" t="s">
        <v>60</v>
      </c>
      <c r="D6" s="47" t="s">
        <v>184</v>
      </c>
      <c r="E6" s="47" t="s">
        <v>185</v>
      </c>
      <c r="F6" s="47"/>
    </row>
    <row r="7" ht="18.75" customHeight="1" spans="1:6">
      <c r="A7" s="63">
        <v>1</v>
      </c>
      <c r="B7" s="64">
        <v>2</v>
      </c>
      <c r="C7" s="63">
        <v>3</v>
      </c>
      <c r="D7" s="63">
        <v>4</v>
      </c>
      <c r="E7" s="63">
        <v>5</v>
      </c>
      <c r="F7" s="63">
        <v>6</v>
      </c>
    </row>
    <row r="8" ht="20.25" customHeight="1" spans="1:6">
      <c r="A8" s="17">
        <v>21.89</v>
      </c>
      <c r="B8" s="17"/>
      <c r="C8" s="17">
        <v>21.69</v>
      </c>
      <c r="D8" s="17">
        <v>15</v>
      </c>
      <c r="E8" s="17">
        <v>6.69</v>
      </c>
      <c r="F8" s="17">
        <v>0.2</v>
      </c>
    </row>
  </sheetData>
  <mergeCells count="6">
    <mergeCell ref="A3:F3"/>
    <mergeCell ref="A4:C4"/>
    <mergeCell ref="C5:E5"/>
    <mergeCell ref="A5:A6"/>
    <mergeCell ref="B5:B6"/>
    <mergeCell ref="F5:F6"/>
  </mergeCells>
  <pageMargins left="0.75" right="0.75" top="1" bottom="1" header="0.5" footer="0.5"/>
  <pageSetup paperSize="1" scale="53"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pane ySplit="1" topLeftCell="A11" activePane="bottomLeft" state="frozen"/>
      <selection/>
      <selection pane="bottomLeft" activeCell="A1" sqref="A1"/>
    </sheetView>
  </sheetViews>
  <sheetFormatPr defaultColWidth="8.84955752212389" defaultRowHeight="15" customHeight="1"/>
  <cols>
    <col min="1" max="1" width="35.646017699115" customWidth="1"/>
    <col min="2" max="7" width="28.5752212389381" customWidth="1"/>
    <col min="8" max="23" width="14.28318584070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186</v>
      </c>
    </row>
    <row r="3" ht="45" customHeight="1" spans="1:23">
      <c r="A3" s="4" t="s">
        <v>187</v>
      </c>
      <c r="B3" s="4"/>
      <c r="C3" s="4"/>
      <c r="D3" s="4"/>
      <c r="E3" s="4"/>
      <c r="F3" s="4"/>
      <c r="G3" s="4"/>
      <c r="H3" s="4"/>
      <c r="I3" s="4"/>
      <c r="J3" s="4"/>
      <c r="K3" s="4"/>
      <c r="L3" s="53"/>
      <c r="M3" s="53"/>
      <c r="N3" s="53"/>
      <c r="O3" s="53"/>
      <c r="P3" s="53"/>
      <c r="Q3" s="53"/>
      <c r="R3" s="53"/>
      <c r="S3" s="53"/>
      <c r="T3" s="53"/>
      <c r="U3" s="53"/>
      <c r="V3" s="53"/>
      <c r="W3" s="53"/>
    </row>
    <row r="4" ht="18.75" customHeight="1" spans="1:23">
      <c r="A4" s="5" t="str">
        <f>"单位名称："&amp;"玉溪市公安局红塔分局交通警察大队"</f>
        <v>单位名称：玉溪市公安局红塔分局交通警察大队</v>
      </c>
      <c r="B4" s="5"/>
      <c r="C4" s="5"/>
      <c r="D4" s="5"/>
      <c r="E4" s="5"/>
      <c r="F4" s="5"/>
      <c r="G4" s="5"/>
      <c r="H4" s="54"/>
      <c r="I4" s="54"/>
      <c r="J4" s="54"/>
      <c r="K4" s="54"/>
      <c r="L4" s="6"/>
      <c r="M4" s="6"/>
      <c r="N4" s="6"/>
      <c r="O4" s="6"/>
      <c r="P4" s="6"/>
      <c r="Q4" s="6"/>
      <c r="R4" s="6"/>
      <c r="S4" s="6"/>
      <c r="T4" s="6"/>
      <c r="U4" s="6"/>
      <c r="V4" s="6"/>
      <c r="W4" s="6" t="s">
        <v>55</v>
      </c>
    </row>
    <row r="5" ht="18.75" customHeight="1" spans="1:23">
      <c r="A5" s="55" t="s">
        <v>188</v>
      </c>
      <c r="B5" s="55" t="s">
        <v>189</v>
      </c>
      <c r="C5" s="55" t="s">
        <v>190</v>
      </c>
      <c r="D5" s="55" t="s">
        <v>191</v>
      </c>
      <c r="E5" s="55" t="s">
        <v>192</v>
      </c>
      <c r="F5" s="55" t="s">
        <v>193</v>
      </c>
      <c r="G5" s="55" t="s">
        <v>194</v>
      </c>
      <c r="H5" s="56" t="s">
        <v>58</v>
      </c>
      <c r="I5" s="56" t="s">
        <v>195</v>
      </c>
      <c r="J5" s="55"/>
      <c r="K5" s="55"/>
      <c r="L5" s="55"/>
      <c r="M5" s="55"/>
      <c r="N5" s="55" t="s">
        <v>196</v>
      </c>
      <c r="O5" s="55"/>
      <c r="P5" s="55"/>
      <c r="Q5" s="55" t="s">
        <v>64</v>
      </c>
      <c r="R5" s="55" t="s">
        <v>89</v>
      </c>
      <c r="S5" s="55"/>
      <c r="T5" s="55"/>
      <c r="U5" s="55"/>
      <c r="V5" s="55"/>
      <c r="W5" s="55"/>
    </row>
    <row r="6" ht="18.75" customHeight="1" spans="1:23">
      <c r="A6" s="55"/>
      <c r="B6" s="55"/>
      <c r="C6" s="55"/>
      <c r="D6" s="55"/>
      <c r="E6" s="55"/>
      <c r="F6" s="55"/>
      <c r="G6" s="55"/>
      <c r="H6" s="56" t="s">
        <v>197</v>
      </c>
      <c r="I6" s="56" t="s">
        <v>198</v>
      </c>
      <c r="J6" s="55" t="s">
        <v>62</v>
      </c>
      <c r="K6" s="55" t="s">
        <v>63</v>
      </c>
      <c r="L6" s="55"/>
      <c r="M6" s="55"/>
      <c r="N6" s="55" t="s">
        <v>196</v>
      </c>
      <c r="O6" s="55" t="s">
        <v>62</v>
      </c>
      <c r="P6" s="55" t="s">
        <v>63</v>
      </c>
      <c r="Q6" s="55" t="s">
        <v>64</v>
      </c>
      <c r="R6" s="55" t="s">
        <v>89</v>
      </c>
      <c r="S6" s="55" t="s">
        <v>67</v>
      </c>
      <c r="T6" s="55" t="s">
        <v>68</v>
      </c>
      <c r="U6" s="55" t="s">
        <v>69</v>
      </c>
      <c r="V6" s="55" t="s">
        <v>70</v>
      </c>
      <c r="W6" s="55" t="s">
        <v>71</v>
      </c>
    </row>
    <row r="7" ht="18.75" customHeight="1" spans="1:23">
      <c r="A7" s="55"/>
      <c r="B7" s="55"/>
      <c r="C7" s="55"/>
      <c r="D7" s="55"/>
      <c r="E7" s="55"/>
      <c r="F7" s="55"/>
      <c r="G7" s="55"/>
      <c r="H7" s="56"/>
      <c r="I7" s="56" t="s">
        <v>199</v>
      </c>
      <c r="J7" s="55" t="s">
        <v>200</v>
      </c>
      <c r="K7" s="55" t="s">
        <v>201</v>
      </c>
      <c r="L7" s="55" t="s">
        <v>202</v>
      </c>
      <c r="M7" s="55" t="s">
        <v>203</v>
      </c>
      <c r="N7" s="55" t="s">
        <v>61</v>
      </c>
      <c r="O7" s="55" t="s">
        <v>62</v>
      </c>
      <c r="P7" s="55" t="s">
        <v>63</v>
      </c>
      <c r="Q7" s="55"/>
      <c r="R7" s="55" t="s">
        <v>60</v>
      </c>
      <c r="S7" s="55" t="s">
        <v>67</v>
      </c>
      <c r="T7" s="55" t="s">
        <v>68</v>
      </c>
      <c r="U7" s="55" t="s">
        <v>69</v>
      </c>
      <c r="V7" s="55" t="s">
        <v>70</v>
      </c>
      <c r="W7" s="55" t="s">
        <v>71</v>
      </c>
    </row>
    <row r="8" ht="22.65" customHeight="1" spans="1:23">
      <c r="A8" s="55"/>
      <c r="B8" s="55"/>
      <c r="C8" s="55"/>
      <c r="D8" s="55"/>
      <c r="E8" s="55"/>
      <c r="F8" s="55"/>
      <c r="G8" s="55"/>
      <c r="H8" s="56"/>
      <c r="I8" s="56" t="s">
        <v>60</v>
      </c>
      <c r="J8" s="55"/>
      <c r="K8" s="55"/>
      <c r="L8" s="55"/>
      <c r="M8" s="55"/>
      <c r="N8" s="55"/>
      <c r="O8" s="55"/>
      <c r="P8" s="55"/>
      <c r="Q8" s="55"/>
      <c r="R8" s="55"/>
      <c r="S8" s="55"/>
      <c r="T8" s="55"/>
      <c r="U8" s="55"/>
      <c r="V8" s="55"/>
      <c r="W8" s="55"/>
    </row>
    <row r="9" ht="18.75" customHeight="1" spans="1:23">
      <c r="A9" s="56" t="s">
        <v>72</v>
      </c>
      <c r="B9" s="56">
        <v>2</v>
      </c>
      <c r="C9" s="56">
        <v>3</v>
      </c>
      <c r="D9" s="56">
        <v>4</v>
      </c>
      <c r="E9" s="56">
        <v>5</v>
      </c>
      <c r="F9" s="56">
        <v>6</v>
      </c>
      <c r="G9" s="56">
        <v>7</v>
      </c>
      <c r="H9" s="56">
        <v>8</v>
      </c>
      <c r="I9" s="56">
        <v>9</v>
      </c>
      <c r="J9" s="56">
        <v>10</v>
      </c>
      <c r="K9" s="56">
        <v>11</v>
      </c>
      <c r="L9" s="56">
        <v>12</v>
      </c>
      <c r="M9" s="56">
        <v>13</v>
      </c>
      <c r="N9" s="56">
        <v>14</v>
      </c>
      <c r="O9" s="56">
        <v>15</v>
      </c>
      <c r="P9" s="56">
        <v>16</v>
      </c>
      <c r="Q9" s="56">
        <v>17</v>
      </c>
      <c r="R9" s="56">
        <v>18</v>
      </c>
      <c r="S9" s="56">
        <v>19</v>
      </c>
      <c r="T9" s="56">
        <v>20</v>
      </c>
      <c r="U9" s="56">
        <v>21</v>
      </c>
      <c r="V9" s="56">
        <v>22</v>
      </c>
      <c r="W9" s="56">
        <v>23</v>
      </c>
    </row>
    <row r="10" ht="18.75" customHeight="1" spans="1:23">
      <c r="A10" s="9" t="s">
        <v>82</v>
      </c>
      <c r="B10" s="9"/>
      <c r="C10" s="10"/>
      <c r="D10" s="9"/>
      <c r="E10" s="9"/>
      <c r="F10" s="9"/>
      <c r="G10" s="9"/>
      <c r="H10" s="17">
        <v>1363.616222</v>
      </c>
      <c r="I10" s="17">
        <v>1363.616222</v>
      </c>
      <c r="J10" s="17"/>
      <c r="K10" s="17"/>
      <c r="L10" s="17">
        <v>1363.616222</v>
      </c>
      <c r="M10" s="17"/>
      <c r="N10" s="17"/>
      <c r="O10" s="17"/>
      <c r="P10" s="17"/>
      <c r="Q10" s="17"/>
      <c r="R10" s="17"/>
      <c r="S10" s="17"/>
      <c r="T10" s="17"/>
      <c r="U10" s="17"/>
      <c r="V10" s="17"/>
      <c r="W10" s="17"/>
    </row>
    <row r="11" ht="18.75" customHeight="1" spans="1:23">
      <c r="A11" s="57" t="s">
        <v>82</v>
      </c>
      <c r="B11" s="9" t="s">
        <v>204</v>
      </c>
      <c r="C11" s="10" t="s">
        <v>205</v>
      </c>
      <c r="D11" s="9" t="s">
        <v>102</v>
      </c>
      <c r="E11" s="9" t="s">
        <v>103</v>
      </c>
      <c r="F11" s="9" t="s">
        <v>206</v>
      </c>
      <c r="G11" s="9" t="s">
        <v>207</v>
      </c>
      <c r="H11" s="17">
        <v>172.2348</v>
      </c>
      <c r="I11" s="17">
        <v>172.2348</v>
      </c>
      <c r="J11" s="17"/>
      <c r="K11" s="17"/>
      <c r="L11" s="17">
        <v>172.2348</v>
      </c>
      <c r="M11" s="17"/>
      <c r="N11" s="17"/>
      <c r="O11" s="17"/>
      <c r="P11" s="23"/>
      <c r="Q11" s="17"/>
      <c r="R11" s="17"/>
      <c r="S11" s="17"/>
      <c r="T11" s="17"/>
      <c r="U11" s="17"/>
      <c r="V11" s="17"/>
      <c r="W11" s="17"/>
    </row>
    <row r="12" ht="18.75" customHeight="1" spans="1:23">
      <c r="A12" s="57" t="s">
        <v>82</v>
      </c>
      <c r="B12" s="9" t="s">
        <v>204</v>
      </c>
      <c r="C12" s="10" t="s">
        <v>205</v>
      </c>
      <c r="D12" s="9" t="s">
        <v>102</v>
      </c>
      <c r="E12" s="9" t="s">
        <v>103</v>
      </c>
      <c r="F12" s="9" t="s">
        <v>208</v>
      </c>
      <c r="G12" s="9" t="s">
        <v>209</v>
      </c>
      <c r="H12" s="17">
        <v>325.386</v>
      </c>
      <c r="I12" s="17">
        <v>325.386</v>
      </c>
      <c r="J12" s="17"/>
      <c r="K12" s="17"/>
      <c r="L12" s="17">
        <v>325.386</v>
      </c>
      <c r="M12" s="17"/>
      <c r="N12" s="17"/>
      <c r="O12" s="17"/>
      <c r="P12" s="23"/>
      <c r="Q12" s="17"/>
      <c r="R12" s="17"/>
      <c r="S12" s="17"/>
      <c r="T12" s="17"/>
      <c r="U12" s="17"/>
      <c r="V12" s="17"/>
      <c r="W12" s="17"/>
    </row>
    <row r="13" ht="18.75" customHeight="1" spans="1:23">
      <c r="A13" s="57" t="s">
        <v>82</v>
      </c>
      <c r="B13" s="9" t="s">
        <v>210</v>
      </c>
      <c r="C13" s="10" t="s">
        <v>211</v>
      </c>
      <c r="D13" s="9" t="s">
        <v>102</v>
      </c>
      <c r="E13" s="9" t="s">
        <v>103</v>
      </c>
      <c r="F13" s="9" t="s">
        <v>212</v>
      </c>
      <c r="G13" s="9" t="s">
        <v>213</v>
      </c>
      <c r="H13" s="17">
        <v>0.133521</v>
      </c>
      <c r="I13" s="17">
        <v>0.133521</v>
      </c>
      <c r="J13" s="17"/>
      <c r="K13" s="17"/>
      <c r="L13" s="17">
        <v>0.133521</v>
      </c>
      <c r="M13" s="17"/>
      <c r="N13" s="17"/>
      <c r="O13" s="17"/>
      <c r="P13" s="23"/>
      <c r="Q13" s="17"/>
      <c r="R13" s="17"/>
      <c r="S13" s="17"/>
      <c r="T13" s="17"/>
      <c r="U13" s="17"/>
      <c r="V13" s="17"/>
      <c r="W13" s="17"/>
    </row>
    <row r="14" ht="18.75" customHeight="1" spans="1:23">
      <c r="A14" s="57" t="s">
        <v>82</v>
      </c>
      <c r="B14" s="9" t="s">
        <v>210</v>
      </c>
      <c r="C14" s="10" t="s">
        <v>211</v>
      </c>
      <c r="D14" s="9" t="s">
        <v>116</v>
      </c>
      <c r="E14" s="9" t="s">
        <v>117</v>
      </c>
      <c r="F14" s="9" t="s">
        <v>214</v>
      </c>
      <c r="G14" s="9" t="s">
        <v>215</v>
      </c>
      <c r="H14" s="17">
        <v>78.755856</v>
      </c>
      <c r="I14" s="17">
        <v>78.755856</v>
      </c>
      <c r="J14" s="17"/>
      <c r="K14" s="17"/>
      <c r="L14" s="17">
        <v>78.755856</v>
      </c>
      <c r="M14" s="17"/>
      <c r="N14" s="17"/>
      <c r="O14" s="17"/>
      <c r="P14" s="23"/>
      <c r="Q14" s="17"/>
      <c r="R14" s="17"/>
      <c r="S14" s="17"/>
      <c r="T14" s="17"/>
      <c r="U14" s="17"/>
      <c r="V14" s="17"/>
      <c r="W14" s="17"/>
    </row>
    <row r="15" ht="18.75" customHeight="1" spans="1:23">
      <c r="A15" s="57" t="s">
        <v>82</v>
      </c>
      <c r="B15" s="9" t="s">
        <v>210</v>
      </c>
      <c r="C15" s="10" t="s">
        <v>211</v>
      </c>
      <c r="D15" s="9" t="s">
        <v>122</v>
      </c>
      <c r="E15" s="9" t="s">
        <v>123</v>
      </c>
      <c r="F15" s="9" t="s">
        <v>216</v>
      </c>
      <c r="G15" s="9" t="s">
        <v>217</v>
      </c>
      <c r="H15" s="17">
        <v>40.8546</v>
      </c>
      <c r="I15" s="17">
        <v>40.8546</v>
      </c>
      <c r="J15" s="17"/>
      <c r="K15" s="17"/>
      <c r="L15" s="17">
        <v>40.8546</v>
      </c>
      <c r="M15" s="17"/>
      <c r="N15" s="17"/>
      <c r="O15" s="17"/>
      <c r="P15" s="23"/>
      <c r="Q15" s="17"/>
      <c r="R15" s="17"/>
      <c r="S15" s="17"/>
      <c r="T15" s="17"/>
      <c r="U15" s="17"/>
      <c r="V15" s="17"/>
      <c r="W15" s="17"/>
    </row>
    <row r="16" ht="18.75" customHeight="1" spans="1:23">
      <c r="A16" s="57" t="s">
        <v>82</v>
      </c>
      <c r="B16" s="9" t="s">
        <v>210</v>
      </c>
      <c r="C16" s="10" t="s">
        <v>211</v>
      </c>
      <c r="D16" s="9" t="s">
        <v>124</v>
      </c>
      <c r="E16" s="9" t="s">
        <v>125</v>
      </c>
      <c r="F16" s="9" t="s">
        <v>218</v>
      </c>
      <c r="G16" s="9" t="s">
        <v>219</v>
      </c>
      <c r="H16" s="17">
        <v>22.372172</v>
      </c>
      <c r="I16" s="17">
        <v>22.372172</v>
      </c>
      <c r="J16" s="17"/>
      <c r="K16" s="17"/>
      <c r="L16" s="17">
        <v>22.372172</v>
      </c>
      <c r="M16" s="17"/>
      <c r="N16" s="17"/>
      <c r="O16" s="17"/>
      <c r="P16" s="23"/>
      <c r="Q16" s="17"/>
      <c r="R16" s="17"/>
      <c r="S16" s="17"/>
      <c r="T16" s="17"/>
      <c r="U16" s="17"/>
      <c r="V16" s="17"/>
      <c r="W16" s="17"/>
    </row>
    <row r="17" ht="18.75" customHeight="1" spans="1:23">
      <c r="A17" s="57" t="s">
        <v>82</v>
      </c>
      <c r="B17" s="9" t="s">
        <v>210</v>
      </c>
      <c r="C17" s="10" t="s">
        <v>211</v>
      </c>
      <c r="D17" s="9" t="s">
        <v>126</v>
      </c>
      <c r="E17" s="9" t="s">
        <v>127</v>
      </c>
      <c r="F17" s="9" t="s">
        <v>212</v>
      </c>
      <c r="G17" s="9" t="s">
        <v>213</v>
      </c>
      <c r="H17" s="17">
        <v>2.115473</v>
      </c>
      <c r="I17" s="17">
        <v>2.115473</v>
      </c>
      <c r="J17" s="17"/>
      <c r="K17" s="17"/>
      <c r="L17" s="17">
        <v>2.115473</v>
      </c>
      <c r="M17" s="17"/>
      <c r="N17" s="17"/>
      <c r="O17" s="17"/>
      <c r="P17" s="23"/>
      <c r="Q17" s="17"/>
      <c r="R17" s="17"/>
      <c r="S17" s="17"/>
      <c r="T17" s="17"/>
      <c r="U17" s="17"/>
      <c r="V17" s="17"/>
      <c r="W17" s="17"/>
    </row>
    <row r="18" ht="18.75" customHeight="1" spans="1:23">
      <c r="A18" s="57" t="s">
        <v>82</v>
      </c>
      <c r="B18" s="9" t="s">
        <v>210</v>
      </c>
      <c r="C18" s="10" t="s">
        <v>211</v>
      </c>
      <c r="D18" s="9" t="s">
        <v>126</v>
      </c>
      <c r="E18" s="9" t="s">
        <v>127</v>
      </c>
      <c r="F18" s="9" t="s">
        <v>212</v>
      </c>
      <c r="G18" s="9" t="s">
        <v>213</v>
      </c>
      <c r="H18" s="17">
        <v>1.5885</v>
      </c>
      <c r="I18" s="17">
        <v>1.5885</v>
      </c>
      <c r="J18" s="17"/>
      <c r="K18" s="17"/>
      <c r="L18" s="17">
        <v>1.5885</v>
      </c>
      <c r="M18" s="17"/>
      <c r="N18" s="17"/>
      <c r="O18" s="17"/>
      <c r="P18" s="23"/>
      <c r="Q18" s="17"/>
      <c r="R18" s="17"/>
      <c r="S18" s="17"/>
      <c r="T18" s="17"/>
      <c r="U18" s="17"/>
      <c r="V18" s="17"/>
      <c r="W18" s="17"/>
    </row>
    <row r="19" ht="18.75" customHeight="1" spans="1:23">
      <c r="A19" s="57" t="s">
        <v>82</v>
      </c>
      <c r="B19" s="9" t="s">
        <v>220</v>
      </c>
      <c r="C19" s="10" t="s">
        <v>221</v>
      </c>
      <c r="D19" s="9" t="s">
        <v>132</v>
      </c>
      <c r="E19" s="9" t="s">
        <v>133</v>
      </c>
      <c r="F19" s="9" t="s">
        <v>222</v>
      </c>
      <c r="G19" s="9" t="s">
        <v>133</v>
      </c>
      <c r="H19" s="17">
        <v>79.6488</v>
      </c>
      <c r="I19" s="17">
        <v>79.6488</v>
      </c>
      <c r="J19" s="17"/>
      <c r="K19" s="17"/>
      <c r="L19" s="17">
        <v>79.6488</v>
      </c>
      <c r="M19" s="17"/>
      <c r="N19" s="17"/>
      <c r="O19" s="17"/>
      <c r="P19" s="23"/>
      <c r="Q19" s="17"/>
      <c r="R19" s="17"/>
      <c r="S19" s="17"/>
      <c r="T19" s="17"/>
      <c r="U19" s="17"/>
      <c r="V19" s="17"/>
      <c r="W19" s="17"/>
    </row>
    <row r="20" ht="18.75" customHeight="1" spans="1:23">
      <c r="A20" s="57" t="s">
        <v>82</v>
      </c>
      <c r="B20" s="9" t="s">
        <v>223</v>
      </c>
      <c r="C20" s="10" t="s">
        <v>224</v>
      </c>
      <c r="D20" s="9" t="s">
        <v>114</v>
      </c>
      <c r="E20" s="9" t="s">
        <v>115</v>
      </c>
      <c r="F20" s="9" t="s">
        <v>225</v>
      </c>
      <c r="G20" s="9" t="s">
        <v>226</v>
      </c>
      <c r="H20" s="17">
        <v>10.08</v>
      </c>
      <c r="I20" s="17">
        <v>10.08</v>
      </c>
      <c r="J20" s="17"/>
      <c r="K20" s="17"/>
      <c r="L20" s="17">
        <v>10.08</v>
      </c>
      <c r="M20" s="17"/>
      <c r="N20" s="17"/>
      <c r="O20" s="17"/>
      <c r="P20" s="23"/>
      <c r="Q20" s="17"/>
      <c r="R20" s="17"/>
      <c r="S20" s="17"/>
      <c r="T20" s="17"/>
      <c r="U20" s="17"/>
      <c r="V20" s="17"/>
      <c r="W20" s="17"/>
    </row>
    <row r="21" ht="18.75" customHeight="1" spans="1:23">
      <c r="A21" s="57" t="s">
        <v>82</v>
      </c>
      <c r="B21" s="9" t="s">
        <v>227</v>
      </c>
      <c r="C21" s="10" t="s">
        <v>228</v>
      </c>
      <c r="D21" s="9" t="s">
        <v>102</v>
      </c>
      <c r="E21" s="9" t="s">
        <v>103</v>
      </c>
      <c r="F21" s="9" t="s">
        <v>229</v>
      </c>
      <c r="G21" s="9" t="s">
        <v>230</v>
      </c>
      <c r="H21" s="17">
        <v>34.08</v>
      </c>
      <c r="I21" s="17">
        <v>34.08</v>
      </c>
      <c r="J21" s="17"/>
      <c r="K21" s="17"/>
      <c r="L21" s="17">
        <v>34.08</v>
      </c>
      <c r="M21" s="17"/>
      <c r="N21" s="17"/>
      <c r="O21" s="17"/>
      <c r="P21" s="23"/>
      <c r="Q21" s="17"/>
      <c r="R21" s="17"/>
      <c r="S21" s="17"/>
      <c r="T21" s="17"/>
      <c r="U21" s="17"/>
      <c r="V21" s="17"/>
      <c r="W21" s="17"/>
    </row>
    <row r="22" ht="18.75" customHeight="1" spans="1:23">
      <c r="A22" s="57" t="s">
        <v>82</v>
      </c>
      <c r="B22" s="9" t="s">
        <v>231</v>
      </c>
      <c r="C22" s="10" t="s">
        <v>232</v>
      </c>
      <c r="D22" s="9" t="s">
        <v>102</v>
      </c>
      <c r="E22" s="9" t="s">
        <v>103</v>
      </c>
      <c r="F22" s="9" t="s">
        <v>233</v>
      </c>
      <c r="G22" s="9" t="s">
        <v>234</v>
      </c>
      <c r="H22" s="17">
        <v>14.3529</v>
      </c>
      <c r="I22" s="17">
        <v>14.3529</v>
      </c>
      <c r="J22" s="17"/>
      <c r="K22" s="17"/>
      <c r="L22" s="17">
        <v>14.3529</v>
      </c>
      <c r="M22" s="17"/>
      <c r="N22" s="17"/>
      <c r="O22" s="17"/>
      <c r="P22" s="23"/>
      <c r="Q22" s="17"/>
      <c r="R22" s="17"/>
      <c r="S22" s="17"/>
      <c r="T22" s="17"/>
      <c r="U22" s="17"/>
      <c r="V22" s="17"/>
      <c r="W22" s="17"/>
    </row>
    <row r="23" ht="18.75" customHeight="1" spans="1:23">
      <c r="A23" s="57" t="s">
        <v>82</v>
      </c>
      <c r="B23" s="9" t="s">
        <v>235</v>
      </c>
      <c r="C23" s="10" t="s">
        <v>236</v>
      </c>
      <c r="D23" s="9" t="s">
        <v>102</v>
      </c>
      <c r="E23" s="9" t="s">
        <v>103</v>
      </c>
      <c r="F23" s="9" t="s">
        <v>233</v>
      </c>
      <c r="G23" s="9" t="s">
        <v>234</v>
      </c>
      <c r="H23" s="17">
        <v>1.14</v>
      </c>
      <c r="I23" s="17">
        <v>1.14</v>
      </c>
      <c r="J23" s="17"/>
      <c r="K23" s="17"/>
      <c r="L23" s="17">
        <v>1.14</v>
      </c>
      <c r="M23" s="17"/>
      <c r="N23" s="17"/>
      <c r="O23" s="17"/>
      <c r="P23" s="23"/>
      <c r="Q23" s="17"/>
      <c r="R23" s="17"/>
      <c r="S23" s="17"/>
      <c r="T23" s="17"/>
      <c r="U23" s="17"/>
      <c r="V23" s="17"/>
      <c r="W23" s="17"/>
    </row>
    <row r="24" ht="18.75" customHeight="1" spans="1:23">
      <c r="A24" s="57" t="s">
        <v>82</v>
      </c>
      <c r="B24" s="9" t="s">
        <v>237</v>
      </c>
      <c r="C24" s="10" t="s">
        <v>238</v>
      </c>
      <c r="D24" s="9" t="s">
        <v>102</v>
      </c>
      <c r="E24" s="9" t="s">
        <v>103</v>
      </c>
      <c r="F24" s="9" t="s">
        <v>233</v>
      </c>
      <c r="G24" s="9" t="s">
        <v>234</v>
      </c>
      <c r="H24" s="17">
        <v>69.1296</v>
      </c>
      <c r="I24" s="17">
        <v>69.1296</v>
      </c>
      <c r="J24" s="17"/>
      <c r="K24" s="17"/>
      <c r="L24" s="17">
        <v>69.1296</v>
      </c>
      <c r="M24" s="17"/>
      <c r="N24" s="17"/>
      <c r="O24" s="17"/>
      <c r="P24" s="23"/>
      <c r="Q24" s="17"/>
      <c r="R24" s="17"/>
      <c r="S24" s="17"/>
      <c r="T24" s="17"/>
      <c r="U24" s="17"/>
      <c r="V24" s="17"/>
      <c r="W24" s="17"/>
    </row>
    <row r="25" ht="18.75" customHeight="1" spans="1:23">
      <c r="A25" s="57" t="s">
        <v>82</v>
      </c>
      <c r="B25" s="9" t="s">
        <v>239</v>
      </c>
      <c r="C25" s="10" t="s">
        <v>240</v>
      </c>
      <c r="D25" s="9" t="s">
        <v>114</v>
      </c>
      <c r="E25" s="9" t="s">
        <v>115</v>
      </c>
      <c r="F25" s="9" t="s">
        <v>241</v>
      </c>
      <c r="G25" s="9" t="s">
        <v>242</v>
      </c>
      <c r="H25" s="17">
        <v>0.42</v>
      </c>
      <c r="I25" s="17">
        <v>0.42</v>
      </c>
      <c r="J25" s="17"/>
      <c r="K25" s="17"/>
      <c r="L25" s="17">
        <v>0.42</v>
      </c>
      <c r="M25" s="17"/>
      <c r="N25" s="17"/>
      <c r="O25" s="17"/>
      <c r="P25" s="23"/>
      <c r="Q25" s="17"/>
      <c r="R25" s="17"/>
      <c r="S25" s="17"/>
      <c r="T25" s="17"/>
      <c r="U25" s="17"/>
      <c r="V25" s="17"/>
      <c r="W25" s="17"/>
    </row>
    <row r="26" ht="18.75" customHeight="1" spans="1:23">
      <c r="A26" s="57" t="s">
        <v>82</v>
      </c>
      <c r="B26" s="9" t="s">
        <v>243</v>
      </c>
      <c r="C26" s="10" t="s">
        <v>244</v>
      </c>
      <c r="D26" s="9" t="s">
        <v>102</v>
      </c>
      <c r="E26" s="9" t="s">
        <v>103</v>
      </c>
      <c r="F26" s="9" t="s">
        <v>208</v>
      </c>
      <c r="G26" s="9" t="s">
        <v>209</v>
      </c>
      <c r="H26" s="17">
        <v>31.524</v>
      </c>
      <c r="I26" s="17">
        <v>31.524</v>
      </c>
      <c r="J26" s="17"/>
      <c r="K26" s="17"/>
      <c r="L26" s="17">
        <v>31.524</v>
      </c>
      <c r="M26" s="17"/>
      <c r="N26" s="17"/>
      <c r="O26" s="17"/>
      <c r="P26" s="23"/>
      <c r="Q26" s="17"/>
      <c r="R26" s="17"/>
      <c r="S26" s="17"/>
      <c r="T26" s="17"/>
      <c r="U26" s="17"/>
      <c r="V26" s="17"/>
      <c r="W26" s="17"/>
    </row>
    <row r="27" ht="18.75" customHeight="1" spans="1:23">
      <c r="A27" s="57" t="s">
        <v>82</v>
      </c>
      <c r="B27" s="9" t="s">
        <v>245</v>
      </c>
      <c r="C27" s="10" t="s">
        <v>246</v>
      </c>
      <c r="D27" s="9" t="s">
        <v>102</v>
      </c>
      <c r="E27" s="9" t="s">
        <v>103</v>
      </c>
      <c r="F27" s="9" t="s">
        <v>247</v>
      </c>
      <c r="G27" s="9" t="s">
        <v>248</v>
      </c>
      <c r="H27" s="17">
        <v>30.11</v>
      </c>
      <c r="I27" s="17">
        <v>30.11</v>
      </c>
      <c r="J27" s="17"/>
      <c r="K27" s="17"/>
      <c r="L27" s="17">
        <v>30.11</v>
      </c>
      <c r="M27" s="17"/>
      <c r="N27" s="17"/>
      <c r="O27" s="17"/>
      <c r="P27" s="23"/>
      <c r="Q27" s="17"/>
      <c r="R27" s="17"/>
      <c r="S27" s="17"/>
      <c r="T27" s="17"/>
      <c r="U27" s="17"/>
      <c r="V27" s="17"/>
      <c r="W27" s="17"/>
    </row>
    <row r="28" ht="18.75" customHeight="1" spans="1:23">
      <c r="A28" s="57" t="s">
        <v>82</v>
      </c>
      <c r="B28" s="9" t="s">
        <v>249</v>
      </c>
      <c r="C28" s="10" t="s">
        <v>250</v>
      </c>
      <c r="D28" s="9" t="s">
        <v>102</v>
      </c>
      <c r="E28" s="9" t="s">
        <v>103</v>
      </c>
      <c r="F28" s="9" t="s">
        <v>251</v>
      </c>
      <c r="G28" s="9" t="s">
        <v>183</v>
      </c>
      <c r="H28" s="17">
        <v>0.2</v>
      </c>
      <c r="I28" s="17">
        <v>0.2</v>
      </c>
      <c r="J28" s="17"/>
      <c r="K28" s="17"/>
      <c r="L28" s="17">
        <v>0.2</v>
      </c>
      <c r="M28" s="17"/>
      <c r="N28" s="17"/>
      <c r="O28" s="17"/>
      <c r="P28" s="23"/>
      <c r="Q28" s="17"/>
      <c r="R28" s="17"/>
      <c r="S28" s="17"/>
      <c r="T28" s="17"/>
      <c r="U28" s="17"/>
      <c r="V28" s="17"/>
      <c r="W28" s="17"/>
    </row>
    <row r="29" ht="18.75" customHeight="1" spans="1:23">
      <c r="A29" s="57" t="s">
        <v>82</v>
      </c>
      <c r="B29" s="9" t="s">
        <v>252</v>
      </c>
      <c r="C29" s="10" t="s">
        <v>253</v>
      </c>
      <c r="D29" s="9" t="s">
        <v>102</v>
      </c>
      <c r="E29" s="9" t="s">
        <v>103</v>
      </c>
      <c r="F29" s="9" t="s">
        <v>254</v>
      </c>
      <c r="G29" s="9" t="s">
        <v>255</v>
      </c>
      <c r="H29" s="17">
        <v>6.69</v>
      </c>
      <c r="I29" s="17">
        <v>6.69</v>
      </c>
      <c r="J29" s="17"/>
      <c r="K29" s="17"/>
      <c r="L29" s="17">
        <v>6.69</v>
      </c>
      <c r="M29" s="17"/>
      <c r="N29" s="17"/>
      <c r="O29" s="17"/>
      <c r="P29" s="23"/>
      <c r="Q29" s="17"/>
      <c r="R29" s="17"/>
      <c r="S29" s="17"/>
      <c r="T29" s="17"/>
      <c r="U29" s="17"/>
      <c r="V29" s="17"/>
      <c r="W29" s="17"/>
    </row>
    <row r="30" ht="18.75" customHeight="1" spans="1:23">
      <c r="A30" s="57" t="s">
        <v>82</v>
      </c>
      <c r="B30" s="9" t="s">
        <v>256</v>
      </c>
      <c r="C30" s="10" t="s">
        <v>257</v>
      </c>
      <c r="D30" s="9" t="s">
        <v>102</v>
      </c>
      <c r="E30" s="9" t="s">
        <v>103</v>
      </c>
      <c r="F30" s="9" t="s">
        <v>258</v>
      </c>
      <c r="G30" s="9" t="s">
        <v>259</v>
      </c>
      <c r="H30" s="17">
        <v>442.8</v>
      </c>
      <c r="I30" s="17">
        <v>442.8</v>
      </c>
      <c r="J30" s="17"/>
      <c r="K30" s="17"/>
      <c r="L30" s="17">
        <v>442.8</v>
      </c>
      <c r="M30" s="17"/>
      <c r="N30" s="17"/>
      <c r="O30" s="17"/>
      <c r="P30" s="23"/>
      <c r="Q30" s="17"/>
      <c r="R30" s="17"/>
      <c r="S30" s="17"/>
      <c r="T30" s="17"/>
      <c r="U30" s="17"/>
      <c r="V30" s="17"/>
      <c r="W30" s="17"/>
    </row>
    <row r="31" ht="18.75" customHeight="1" spans="1:23">
      <c r="A31" s="12" t="s">
        <v>58</v>
      </c>
      <c r="B31" s="12"/>
      <c r="C31" s="12"/>
      <c r="D31" s="12"/>
      <c r="E31" s="12"/>
      <c r="F31" s="12"/>
      <c r="G31" s="12"/>
      <c r="H31" s="17">
        <v>1363.616222</v>
      </c>
      <c r="I31" s="17">
        <v>1363.616222</v>
      </c>
      <c r="J31" s="17"/>
      <c r="K31" s="17"/>
      <c r="L31" s="17">
        <v>1363.616222</v>
      </c>
      <c r="M31" s="17"/>
      <c r="N31" s="17"/>
      <c r="O31" s="17"/>
      <c r="P31" s="17"/>
      <c r="Q31" s="17"/>
      <c r="R31" s="17"/>
      <c r="S31" s="17"/>
      <c r="T31" s="17"/>
      <c r="U31" s="17"/>
      <c r="V31" s="17"/>
      <c r="W31" s="17"/>
    </row>
  </sheetData>
  <mergeCells count="30">
    <mergeCell ref="A3:W3"/>
    <mergeCell ref="A4:G4"/>
    <mergeCell ref="I5:W5"/>
    <mergeCell ref="I6:M6"/>
    <mergeCell ref="N6:P6"/>
    <mergeCell ref="R6:W6"/>
    <mergeCell ref="A31:G31"/>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scale="2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C1" workbookViewId="0">
      <pane ySplit="1" topLeftCell="A11" activePane="bottomLeft" state="frozen"/>
      <selection/>
      <selection pane="bottomLeft" activeCell="A1" sqref="A1"/>
    </sheetView>
  </sheetViews>
  <sheetFormatPr defaultColWidth="8.84955752212389" defaultRowHeight="15" customHeight="1"/>
  <cols>
    <col min="1" max="2" width="28.5752212389381" customWidth="1"/>
    <col min="3" max="3" width="40.0265486725664" customWidth="1"/>
    <col min="4" max="8" width="28.5752212389381" customWidth="1"/>
    <col min="9" max="23" width="14.28318584070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260</v>
      </c>
    </row>
    <row r="3" ht="45" customHeight="1" spans="1:23">
      <c r="A3" s="4" t="s">
        <v>261</v>
      </c>
      <c r="B3" s="4"/>
      <c r="C3" s="4"/>
      <c r="D3" s="4"/>
      <c r="E3" s="4"/>
      <c r="F3" s="4"/>
      <c r="G3" s="4"/>
      <c r="H3" s="4"/>
      <c r="I3" s="4"/>
      <c r="J3" s="4"/>
      <c r="K3" s="4"/>
      <c r="L3" s="4"/>
      <c r="M3" s="4"/>
      <c r="N3" s="53"/>
      <c r="O3" s="53"/>
      <c r="P3" s="53"/>
      <c r="Q3" s="53"/>
      <c r="R3" s="53"/>
      <c r="S3" s="53"/>
      <c r="T3" s="53"/>
      <c r="U3" s="53"/>
      <c r="V3" s="53"/>
      <c r="W3" s="53"/>
    </row>
    <row r="4" ht="18.75" customHeight="1" spans="1:23">
      <c r="A4" s="5" t="str">
        <f>"单位名称："&amp;"玉溪市公安局红塔分局交通警察大队"</f>
        <v>单位名称：玉溪市公安局红塔分局交通警察大队</v>
      </c>
      <c r="B4" s="5"/>
      <c r="C4" s="5"/>
      <c r="D4" s="5"/>
      <c r="E4" s="5"/>
      <c r="F4" s="5"/>
      <c r="G4" s="5"/>
      <c r="H4" s="5"/>
      <c r="I4" s="54"/>
      <c r="J4" s="54"/>
      <c r="K4" s="54"/>
      <c r="L4" s="54"/>
      <c r="M4" s="54"/>
      <c r="N4" s="6"/>
      <c r="O4" s="6"/>
      <c r="P4" s="6"/>
      <c r="Q4" s="6"/>
      <c r="R4" s="6"/>
      <c r="S4" s="6"/>
      <c r="T4" s="6"/>
      <c r="U4" s="6"/>
      <c r="V4" s="6"/>
      <c r="W4" s="6" t="s">
        <v>55</v>
      </c>
    </row>
    <row r="5" ht="18.75" customHeight="1" spans="1:23">
      <c r="A5" s="13" t="s">
        <v>262</v>
      </c>
      <c r="B5" s="13" t="s">
        <v>189</v>
      </c>
      <c r="C5" s="13" t="s">
        <v>190</v>
      </c>
      <c r="D5" s="13" t="s">
        <v>263</v>
      </c>
      <c r="E5" s="13" t="s">
        <v>191</v>
      </c>
      <c r="F5" s="13" t="s">
        <v>192</v>
      </c>
      <c r="G5" s="13" t="s">
        <v>193</v>
      </c>
      <c r="H5" s="13" t="s">
        <v>194</v>
      </c>
      <c r="I5" s="47" t="s">
        <v>58</v>
      </c>
      <c r="J5" s="47" t="s">
        <v>264</v>
      </c>
      <c r="K5" s="13"/>
      <c r="L5" s="13"/>
      <c r="M5" s="13"/>
      <c r="N5" s="13" t="s">
        <v>196</v>
      </c>
      <c r="O5" s="13"/>
      <c r="P5" s="13"/>
      <c r="Q5" s="13" t="s">
        <v>64</v>
      </c>
      <c r="R5" s="13" t="s">
        <v>89</v>
      </c>
      <c r="S5" s="13"/>
      <c r="T5" s="13"/>
      <c r="U5" s="13"/>
      <c r="V5" s="13"/>
      <c r="W5" s="13"/>
    </row>
    <row r="6" ht="18.75" customHeight="1" spans="1:23">
      <c r="A6" s="13"/>
      <c r="B6" s="13"/>
      <c r="C6" s="13"/>
      <c r="D6" s="13"/>
      <c r="E6" s="13"/>
      <c r="F6" s="13"/>
      <c r="G6" s="13"/>
      <c r="H6" s="13"/>
      <c r="I6" s="47" t="s">
        <v>197</v>
      </c>
      <c r="J6" s="47"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47"/>
      <c r="J7" s="47"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47"/>
      <c r="J8" s="47" t="s">
        <v>60</v>
      </c>
      <c r="K8" s="13" t="s">
        <v>265</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266</v>
      </c>
      <c r="D10" s="9"/>
      <c r="E10" s="9"/>
      <c r="F10" s="9"/>
      <c r="G10" s="9"/>
      <c r="H10" s="9"/>
      <c r="I10" s="11">
        <v>114</v>
      </c>
      <c r="J10" s="11">
        <v>114</v>
      </c>
      <c r="K10" s="11">
        <v>114</v>
      </c>
      <c r="L10" s="11"/>
      <c r="M10" s="11"/>
      <c r="N10" s="11"/>
      <c r="O10" s="11"/>
      <c r="P10" s="11"/>
      <c r="Q10" s="11"/>
      <c r="R10" s="11"/>
      <c r="S10" s="11"/>
      <c r="T10" s="11"/>
      <c r="U10" s="11"/>
      <c r="V10" s="11"/>
      <c r="W10" s="11"/>
    </row>
    <row r="11" ht="18.75" customHeight="1" spans="1:23">
      <c r="A11" s="9" t="s">
        <v>267</v>
      </c>
      <c r="B11" s="9" t="s">
        <v>268</v>
      </c>
      <c r="C11" s="10" t="s">
        <v>266</v>
      </c>
      <c r="D11" s="9" t="s">
        <v>82</v>
      </c>
      <c r="E11" s="9" t="s">
        <v>106</v>
      </c>
      <c r="F11" s="9" t="s">
        <v>107</v>
      </c>
      <c r="G11" s="9" t="s">
        <v>247</v>
      </c>
      <c r="H11" s="9" t="s">
        <v>248</v>
      </c>
      <c r="I11" s="11">
        <v>90</v>
      </c>
      <c r="J11" s="11">
        <v>90</v>
      </c>
      <c r="K11" s="11">
        <v>90</v>
      </c>
      <c r="L11" s="11"/>
      <c r="M11" s="11"/>
      <c r="N11" s="11"/>
      <c r="O11" s="11"/>
      <c r="P11" s="11"/>
      <c r="Q11" s="11"/>
      <c r="R11" s="11"/>
      <c r="S11" s="11"/>
      <c r="T11" s="11"/>
      <c r="U11" s="11"/>
      <c r="V11" s="11"/>
      <c r="W11" s="11"/>
    </row>
    <row r="12" ht="18.75" customHeight="1" spans="1:23">
      <c r="A12" s="9" t="s">
        <v>267</v>
      </c>
      <c r="B12" s="9" t="s">
        <v>268</v>
      </c>
      <c r="C12" s="10" t="s">
        <v>266</v>
      </c>
      <c r="D12" s="9" t="s">
        <v>82</v>
      </c>
      <c r="E12" s="9" t="s">
        <v>106</v>
      </c>
      <c r="F12" s="9" t="s">
        <v>107</v>
      </c>
      <c r="G12" s="9" t="s">
        <v>247</v>
      </c>
      <c r="H12" s="9" t="s">
        <v>248</v>
      </c>
      <c r="I12" s="11">
        <v>2</v>
      </c>
      <c r="J12" s="11">
        <v>2</v>
      </c>
      <c r="K12" s="11">
        <v>2</v>
      </c>
      <c r="L12" s="11"/>
      <c r="M12" s="11"/>
      <c r="N12" s="11"/>
      <c r="O12" s="11"/>
      <c r="P12" s="23"/>
      <c r="Q12" s="11"/>
      <c r="R12" s="11"/>
      <c r="S12" s="11"/>
      <c r="T12" s="11"/>
      <c r="U12" s="11"/>
      <c r="V12" s="11"/>
      <c r="W12" s="11"/>
    </row>
    <row r="13" ht="18.75" customHeight="1" spans="1:23">
      <c r="A13" s="9" t="s">
        <v>267</v>
      </c>
      <c r="B13" s="9" t="s">
        <v>268</v>
      </c>
      <c r="C13" s="10" t="s">
        <v>266</v>
      </c>
      <c r="D13" s="9" t="s">
        <v>82</v>
      </c>
      <c r="E13" s="9" t="s">
        <v>106</v>
      </c>
      <c r="F13" s="9" t="s">
        <v>107</v>
      </c>
      <c r="G13" s="9" t="s">
        <v>247</v>
      </c>
      <c r="H13" s="9" t="s">
        <v>248</v>
      </c>
      <c r="I13" s="11">
        <v>20</v>
      </c>
      <c r="J13" s="11">
        <v>20</v>
      </c>
      <c r="K13" s="11">
        <v>20</v>
      </c>
      <c r="L13" s="11"/>
      <c r="M13" s="11"/>
      <c r="N13" s="11"/>
      <c r="O13" s="11"/>
      <c r="P13" s="23"/>
      <c r="Q13" s="11"/>
      <c r="R13" s="11"/>
      <c r="S13" s="11"/>
      <c r="T13" s="11"/>
      <c r="U13" s="11"/>
      <c r="V13" s="11"/>
      <c r="W13" s="11"/>
    </row>
    <row r="14" ht="18.75" customHeight="1" spans="1:23">
      <c r="A14" s="9" t="s">
        <v>267</v>
      </c>
      <c r="B14" s="9" t="s">
        <v>268</v>
      </c>
      <c r="C14" s="10" t="s">
        <v>266</v>
      </c>
      <c r="D14" s="9" t="s">
        <v>82</v>
      </c>
      <c r="E14" s="9" t="s">
        <v>106</v>
      </c>
      <c r="F14" s="9" t="s">
        <v>107</v>
      </c>
      <c r="G14" s="9" t="s">
        <v>269</v>
      </c>
      <c r="H14" s="9" t="s">
        <v>270</v>
      </c>
      <c r="I14" s="11">
        <v>1</v>
      </c>
      <c r="J14" s="11">
        <v>1</v>
      </c>
      <c r="K14" s="11">
        <v>1</v>
      </c>
      <c r="L14" s="11"/>
      <c r="M14" s="11"/>
      <c r="N14" s="11"/>
      <c r="O14" s="11"/>
      <c r="P14" s="23"/>
      <c r="Q14" s="11"/>
      <c r="R14" s="11"/>
      <c r="S14" s="11"/>
      <c r="T14" s="11"/>
      <c r="U14" s="11"/>
      <c r="V14" s="11"/>
      <c r="W14" s="11"/>
    </row>
    <row r="15" ht="18.75" customHeight="1" spans="1:23">
      <c r="A15" s="9" t="s">
        <v>267</v>
      </c>
      <c r="B15" s="9" t="s">
        <v>268</v>
      </c>
      <c r="C15" s="10" t="s">
        <v>266</v>
      </c>
      <c r="D15" s="9" t="s">
        <v>82</v>
      </c>
      <c r="E15" s="9" t="s">
        <v>106</v>
      </c>
      <c r="F15" s="9" t="s">
        <v>107</v>
      </c>
      <c r="G15" s="9" t="s">
        <v>269</v>
      </c>
      <c r="H15" s="9" t="s">
        <v>270</v>
      </c>
      <c r="I15" s="11">
        <v>1</v>
      </c>
      <c r="J15" s="11">
        <v>1</v>
      </c>
      <c r="K15" s="11">
        <v>1</v>
      </c>
      <c r="L15" s="11"/>
      <c r="M15" s="11"/>
      <c r="N15" s="11"/>
      <c r="O15" s="11"/>
      <c r="P15" s="23"/>
      <c r="Q15" s="11"/>
      <c r="R15" s="11"/>
      <c r="S15" s="11"/>
      <c r="T15" s="11"/>
      <c r="U15" s="11"/>
      <c r="V15" s="11"/>
      <c r="W15" s="11"/>
    </row>
    <row r="16" ht="18.75" customHeight="1" spans="1:23">
      <c r="A16" s="23"/>
      <c r="B16" s="23"/>
      <c r="C16" s="10" t="s">
        <v>271</v>
      </c>
      <c r="D16" s="23"/>
      <c r="E16" s="23"/>
      <c r="F16" s="23"/>
      <c r="G16" s="23"/>
      <c r="H16" s="23"/>
      <c r="I16" s="11">
        <v>25.2</v>
      </c>
      <c r="J16" s="11">
        <v>25.2</v>
      </c>
      <c r="K16" s="11">
        <v>25.2</v>
      </c>
      <c r="L16" s="11"/>
      <c r="M16" s="11"/>
      <c r="N16" s="11"/>
      <c r="O16" s="11"/>
      <c r="P16" s="23"/>
      <c r="Q16" s="11"/>
      <c r="R16" s="11"/>
      <c r="S16" s="11"/>
      <c r="T16" s="11"/>
      <c r="U16" s="11"/>
      <c r="V16" s="11"/>
      <c r="W16" s="11"/>
    </row>
    <row r="17" ht="18.75" customHeight="1" spans="1:23">
      <c r="A17" s="9" t="s">
        <v>272</v>
      </c>
      <c r="B17" s="9" t="s">
        <v>273</v>
      </c>
      <c r="C17" s="10" t="s">
        <v>271</v>
      </c>
      <c r="D17" s="9" t="s">
        <v>82</v>
      </c>
      <c r="E17" s="9" t="s">
        <v>104</v>
      </c>
      <c r="F17" s="9" t="s">
        <v>105</v>
      </c>
      <c r="G17" s="9" t="s">
        <v>269</v>
      </c>
      <c r="H17" s="9" t="s">
        <v>270</v>
      </c>
      <c r="I17" s="11">
        <v>25.2</v>
      </c>
      <c r="J17" s="11">
        <v>25.2</v>
      </c>
      <c r="K17" s="11">
        <v>25.2</v>
      </c>
      <c r="L17" s="11"/>
      <c r="M17" s="11"/>
      <c r="N17" s="11"/>
      <c r="O17" s="11"/>
      <c r="P17" s="23"/>
      <c r="Q17" s="11"/>
      <c r="R17" s="11"/>
      <c r="S17" s="11"/>
      <c r="T17" s="11"/>
      <c r="U17" s="11"/>
      <c r="V17" s="11"/>
      <c r="W17" s="11"/>
    </row>
    <row r="18" ht="33" customHeight="1" spans="1:23">
      <c r="A18" s="23"/>
      <c r="B18" s="23"/>
      <c r="C18" s="10" t="s">
        <v>274</v>
      </c>
      <c r="D18" s="23"/>
      <c r="E18" s="23"/>
      <c r="F18" s="23"/>
      <c r="G18" s="23"/>
      <c r="H18" s="23"/>
      <c r="I18" s="11">
        <v>7</v>
      </c>
      <c r="J18" s="11"/>
      <c r="K18" s="11"/>
      <c r="L18" s="11"/>
      <c r="M18" s="11"/>
      <c r="N18" s="11"/>
      <c r="O18" s="11"/>
      <c r="P18" s="23"/>
      <c r="Q18" s="11"/>
      <c r="R18" s="11">
        <v>7</v>
      </c>
      <c r="S18" s="11"/>
      <c r="T18" s="11"/>
      <c r="U18" s="11"/>
      <c r="V18" s="11"/>
      <c r="W18" s="11">
        <v>7</v>
      </c>
    </row>
    <row r="19" ht="18.75" customHeight="1" spans="1:23">
      <c r="A19" s="9" t="s">
        <v>272</v>
      </c>
      <c r="B19" s="9" t="s">
        <v>275</v>
      </c>
      <c r="C19" s="10" t="s">
        <v>274</v>
      </c>
      <c r="D19" s="9" t="s">
        <v>82</v>
      </c>
      <c r="E19" s="9" t="s">
        <v>106</v>
      </c>
      <c r="F19" s="9" t="s">
        <v>107</v>
      </c>
      <c r="G19" s="9" t="s">
        <v>247</v>
      </c>
      <c r="H19" s="9" t="s">
        <v>248</v>
      </c>
      <c r="I19" s="11">
        <v>7</v>
      </c>
      <c r="J19" s="11"/>
      <c r="K19" s="11"/>
      <c r="L19" s="11"/>
      <c r="M19" s="11"/>
      <c r="N19" s="11"/>
      <c r="O19" s="11"/>
      <c r="P19" s="23"/>
      <c r="Q19" s="11"/>
      <c r="R19" s="11">
        <v>7</v>
      </c>
      <c r="S19" s="11"/>
      <c r="T19" s="11"/>
      <c r="U19" s="11"/>
      <c r="V19" s="11"/>
      <c r="W19" s="11">
        <v>7</v>
      </c>
    </row>
    <row r="20" ht="18.75" customHeight="1" spans="1:23">
      <c r="A20" s="23"/>
      <c r="B20" s="23"/>
      <c r="C20" s="10" t="s">
        <v>276</v>
      </c>
      <c r="D20" s="23"/>
      <c r="E20" s="23"/>
      <c r="F20" s="23"/>
      <c r="G20" s="23"/>
      <c r="H20" s="23"/>
      <c r="I20" s="11">
        <v>15</v>
      </c>
      <c r="J20" s="11">
        <v>15</v>
      </c>
      <c r="K20" s="11">
        <v>15</v>
      </c>
      <c r="L20" s="11"/>
      <c r="M20" s="11"/>
      <c r="N20" s="11"/>
      <c r="O20" s="11"/>
      <c r="P20" s="23"/>
      <c r="Q20" s="11"/>
      <c r="R20" s="11"/>
      <c r="S20" s="11"/>
      <c r="T20" s="11"/>
      <c r="U20" s="11"/>
      <c r="V20" s="11"/>
      <c r="W20" s="11"/>
    </row>
    <row r="21" ht="18.75" customHeight="1" spans="1:23">
      <c r="A21" s="9" t="s">
        <v>267</v>
      </c>
      <c r="B21" s="9" t="s">
        <v>277</v>
      </c>
      <c r="C21" s="10" t="s">
        <v>276</v>
      </c>
      <c r="D21" s="9" t="s">
        <v>82</v>
      </c>
      <c r="E21" s="9" t="s">
        <v>108</v>
      </c>
      <c r="F21" s="9" t="s">
        <v>109</v>
      </c>
      <c r="G21" s="9" t="s">
        <v>278</v>
      </c>
      <c r="H21" s="9" t="s">
        <v>279</v>
      </c>
      <c r="I21" s="11">
        <v>15</v>
      </c>
      <c r="J21" s="11">
        <v>15</v>
      </c>
      <c r="K21" s="11">
        <v>15</v>
      </c>
      <c r="L21" s="11"/>
      <c r="M21" s="11"/>
      <c r="N21" s="11"/>
      <c r="O21" s="11"/>
      <c r="P21" s="23"/>
      <c r="Q21" s="11"/>
      <c r="R21" s="11"/>
      <c r="S21" s="11"/>
      <c r="T21" s="11"/>
      <c r="U21" s="11"/>
      <c r="V21" s="11"/>
      <c r="W21" s="11"/>
    </row>
    <row r="22" ht="18.75" customHeight="1" spans="1:23">
      <c r="A22" s="23"/>
      <c r="B22" s="23"/>
      <c r="C22" s="10" t="s">
        <v>280</v>
      </c>
      <c r="D22" s="23"/>
      <c r="E22" s="23"/>
      <c r="F22" s="23"/>
      <c r="G22" s="23"/>
      <c r="H22" s="23"/>
      <c r="I22" s="11">
        <v>2</v>
      </c>
      <c r="J22" s="11"/>
      <c r="K22" s="11"/>
      <c r="L22" s="11"/>
      <c r="M22" s="11"/>
      <c r="N22" s="11"/>
      <c r="O22" s="11"/>
      <c r="P22" s="23"/>
      <c r="Q22" s="11"/>
      <c r="R22" s="11">
        <v>2</v>
      </c>
      <c r="S22" s="11"/>
      <c r="T22" s="11"/>
      <c r="U22" s="11"/>
      <c r="V22" s="11"/>
      <c r="W22" s="11">
        <v>2</v>
      </c>
    </row>
    <row r="23" ht="18.75" customHeight="1" spans="1:23">
      <c r="A23" s="9" t="s">
        <v>267</v>
      </c>
      <c r="B23" s="9" t="s">
        <v>281</v>
      </c>
      <c r="C23" s="10" t="s">
        <v>280</v>
      </c>
      <c r="D23" s="9" t="s">
        <v>82</v>
      </c>
      <c r="E23" s="9" t="s">
        <v>106</v>
      </c>
      <c r="F23" s="9" t="s">
        <v>107</v>
      </c>
      <c r="G23" s="9" t="s">
        <v>247</v>
      </c>
      <c r="H23" s="9" t="s">
        <v>248</v>
      </c>
      <c r="I23" s="11">
        <v>2</v>
      </c>
      <c r="J23" s="11"/>
      <c r="K23" s="11"/>
      <c r="L23" s="11"/>
      <c r="M23" s="11"/>
      <c r="N23" s="11"/>
      <c r="O23" s="11"/>
      <c r="P23" s="23"/>
      <c r="Q23" s="11"/>
      <c r="R23" s="11">
        <v>2</v>
      </c>
      <c r="S23" s="11"/>
      <c r="T23" s="11"/>
      <c r="U23" s="11"/>
      <c r="V23" s="11"/>
      <c r="W23" s="11">
        <v>2</v>
      </c>
    </row>
    <row r="24" ht="18.75" customHeight="1" spans="1:23">
      <c r="A24" s="12" t="s">
        <v>58</v>
      </c>
      <c r="B24" s="12"/>
      <c r="C24" s="12"/>
      <c r="D24" s="12"/>
      <c r="E24" s="12"/>
      <c r="F24" s="12"/>
      <c r="G24" s="12"/>
      <c r="H24" s="12"/>
      <c r="I24" s="11">
        <v>163.2</v>
      </c>
      <c r="J24" s="11">
        <v>154.2</v>
      </c>
      <c r="K24" s="11">
        <v>154.2</v>
      </c>
      <c r="L24" s="11"/>
      <c r="M24" s="11"/>
      <c r="N24" s="11"/>
      <c r="O24" s="11"/>
      <c r="P24" s="11"/>
      <c r="Q24" s="11"/>
      <c r="R24" s="11">
        <v>9</v>
      </c>
      <c r="S24" s="11"/>
      <c r="T24" s="11"/>
      <c r="U24" s="11"/>
      <c r="V24" s="11"/>
      <c r="W24" s="11">
        <v>9</v>
      </c>
    </row>
  </sheetData>
  <mergeCells count="28">
    <mergeCell ref="A3:W3"/>
    <mergeCell ref="A4:H4"/>
    <mergeCell ref="J5:M5"/>
    <mergeCell ref="N5:P5"/>
    <mergeCell ref="R5:W5"/>
    <mergeCell ref="A24:H2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scale="20"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B1" workbookViewId="0">
      <pane ySplit="1" topLeftCell="A32" activePane="bottomLeft" state="frozen"/>
      <selection/>
      <selection pane="bottomLeft" activeCell="B10" sqref="B10"/>
    </sheetView>
  </sheetViews>
  <sheetFormatPr defaultColWidth="8.84955752212389" defaultRowHeight="15" customHeight="1"/>
  <cols>
    <col min="1" max="1" width="44.4159292035398" customWidth="1"/>
    <col min="2" max="2" width="54.3716814159292" customWidth="1"/>
    <col min="3" max="4" width="13.8407079646018" customWidth="1"/>
    <col min="5" max="5" width="26.8407079646018" customWidth="1"/>
    <col min="6" max="6" width="10" customWidth="1"/>
    <col min="7" max="7" width="24.6902654867257" customWidth="1"/>
    <col min="8" max="8" width="10" customWidth="1"/>
    <col min="9" max="9" width="13.6991150442478" customWidth="1"/>
    <col min="10" max="10" width="27.9823008849558" customWidth="1"/>
  </cols>
  <sheetData>
    <row r="1" s="30" customFormat="1" customHeight="1" spans="1:10">
      <c r="A1" s="31"/>
      <c r="B1" s="31"/>
      <c r="C1" s="31"/>
      <c r="D1" s="31"/>
      <c r="E1" s="31"/>
      <c r="F1" s="31"/>
      <c r="G1" s="31"/>
      <c r="H1" s="31"/>
      <c r="I1" s="31"/>
      <c r="J1" s="31"/>
    </row>
    <row r="2" s="30" customFormat="1" customHeight="1" spans="1:10">
      <c r="A2" s="20" t="s">
        <v>282</v>
      </c>
      <c r="B2" s="20"/>
      <c r="C2" s="20"/>
      <c r="D2" s="20"/>
      <c r="E2" s="20"/>
      <c r="F2" s="20"/>
      <c r="G2" s="20"/>
      <c r="H2" s="20"/>
      <c r="I2" s="20"/>
      <c r="J2" s="20"/>
    </row>
    <row r="3" ht="45" customHeight="1" spans="1:10">
      <c r="A3" s="32" t="s">
        <v>283</v>
      </c>
      <c r="B3" s="32"/>
      <c r="C3" s="32"/>
      <c r="D3" s="32"/>
      <c r="E3" s="32"/>
      <c r="F3" s="32"/>
      <c r="G3" s="32"/>
      <c r="H3" s="32"/>
      <c r="I3" s="32"/>
      <c r="J3" s="32"/>
    </row>
    <row r="4" ht="20.25" customHeight="1" spans="1:10">
      <c r="A4" s="19" t="str">
        <f>"单位名称："&amp;"玉溪市公安局红塔分局交通警察大队"</f>
        <v>单位名称：玉溪市公安局红塔分局交通警察大队</v>
      </c>
      <c r="B4" s="19"/>
      <c r="C4" s="19"/>
      <c r="D4" s="19"/>
      <c r="E4" s="19"/>
      <c r="F4" s="19"/>
      <c r="G4" s="19"/>
      <c r="H4" s="19"/>
      <c r="I4" s="19"/>
      <c r="J4" s="19"/>
    </row>
    <row r="5" ht="20.25" customHeight="1" spans="1:10">
      <c r="A5" s="33" t="s">
        <v>284</v>
      </c>
      <c r="B5" s="33" t="s">
        <v>285</v>
      </c>
      <c r="C5" s="33" t="s">
        <v>286</v>
      </c>
      <c r="D5" s="33" t="s">
        <v>287</v>
      </c>
      <c r="E5" s="33" t="s">
        <v>288</v>
      </c>
      <c r="F5" s="33" t="s">
        <v>289</v>
      </c>
      <c r="G5" s="33" t="s">
        <v>290</v>
      </c>
      <c r="H5" s="33" t="s">
        <v>291</v>
      </c>
      <c r="I5" s="33" t="s">
        <v>292</v>
      </c>
      <c r="J5" s="33" t="s">
        <v>293</v>
      </c>
    </row>
    <row r="6" ht="46.5" customHeight="1" spans="1:10">
      <c r="A6" s="33"/>
      <c r="B6" s="33"/>
      <c r="C6" s="33"/>
      <c r="D6" s="33"/>
      <c r="E6" s="33"/>
      <c r="F6" s="33"/>
      <c r="G6" s="33"/>
      <c r="H6" s="33"/>
      <c r="I6" s="33"/>
      <c r="J6" s="33"/>
    </row>
    <row r="7" ht="20.25" customHeight="1" spans="1:10">
      <c r="A7" s="34">
        <v>1</v>
      </c>
      <c r="B7" s="34">
        <v>2</v>
      </c>
      <c r="C7" s="34">
        <v>3</v>
      </c>
      <c r="D7" s="34">
        <v>4</v>
      </c>
      <c r="E7" s="34">
        <v>5</v>
      </c>
      <c r="F7" s="34">
        <v>6</v>
      </c>
      <c r="G7" s="34">
        <v>7</v>
      </c>
      <c r="H7" s="34">
        <v>8</v>
      </c>
      <c r="I7" s="34">
        <v>9</v>
      </c>
      <c r="J7" s="34">
        <v>10</v>
      </c>
    </row>
    <row r="8" ht="20.25" customHeight="1" spans="1:10">
      <c r="A8" t="s">
        <v>82</v>
      </c>
      <c r="B8" s="23"/>
      <c r="C8" s="23"/>
      <c r="E8" s="39"/>
      <c r="F8" s="39"/>
      <c r="G8" s="39"/>
      <c r="H8" s="39"/>
      <c r="I8" s="39"/>
      <c r="J8" s="39"/>
    </row>
    <row r="9" ht="178" customHeight="1" spans="1:10">
      <c r="A9" s="50" t="s">
        <v>276</v>
      </c>
      <c r="B9" s="23" t="s">
        <v>294</v>
      </c>
      <c r="C9" s="24"/>
      <c r="D9" s="24"/>
      <c r="E9" s="39"/>
      <c r="F9" s="39"/>
      <c r="G9" s="39"/>
      <c r="H9" s="39"/>
      <c r="I9" s="39"/>
      <c r="J9" s="39"/>
    </row>
    <row r="10" ht="50" customHeight="1" spans="1:10">
      <c r="A10" s="23"/>
      <c r="B10" s="23"/>
      <c r="C10" s="23" t="s">
        <v>295</v>
      </c>
      <c r="D10" s="51" t="s">
        <v>296</v>
      </c>
      <c r="E10" s="52" t="s">
        <v>297</v>
      </c>
      <c r="F10" s="40" t="s">
        <v>298</v>
      </c>
      <c r="G10" s="24" t="s">
        <v>73</v>
      </c>
      <c r="H10" s="40" t="s">
        <v>299</v>
      </c>
      <c r="I10" s="40" t="s">
        <v>300</v>
      </c>
      <c r="J10" s="52" t="s">
        <v>301</v>
      </c>
    </row>
    <row r="11" ht="51" customHeight="1" spans="1:10">
      <c r="A11" s="23"/>
      <c r="B11" s="23"/>
      <c r="C11" s="23" t="s">
        <v>295</v>
      </c>
      <c r="D11" s="51" t="s">
        <v>302</v>
      </c>
      <c r="E11" s="52" t="s">
        <v>303</v>
      </c>
      <c r="F11" s="40" t="s">
        <v>304</v>
      </c>
      <c r="G11" s="24" t="s">
        <v>305</v>
      </c>
      <c r="H11" s="40" t="s">
        <v>306</v>
      </c>
      <c r="I11" s="40" t="s">
        <v>300</v>
      </c>
      <c r="J11" s="52" t="s">
        <v>307</v>
      </c>
    </row>
    <row r="12" ht="49" customHeight="1" spans="1:10">
      <c r="A12" s="23"/>
      <c r="B12" s="23"/>
      <c r="C12" s="23" t="s">
        <v>295</v>
      </c>
      <c r="D12" s="51" t="s">
        <v>302</v>
      </c>
      <c r="E12" s="52" t="s">
        <v>308</v>
      </c>
      <c r="F12" s="40" t="s">
        <v>298</v>
      </c>
      <c r="G12" s="24" t="s">
        <v>309</v>
      </c>
      <c r="H12" s="40" t="s">
        <v>306</v>
      </c>
      <c r="I12" s="40" t="s">
        <v>300</v>
      </c>
      <c r="J12" s="52" t="s">
        <v>310</v>
      </c>
    </row>
    <row r="13" ht="72" customHeight="1" spans="1:10">
      <c r="A13" s="23"/>
      <c r="B13" s="23"/>
      <c r="C13" s="23" t="s">
        <v>295</v>
      </c>
      <c r="D13" s="51" t="s">
        <v>311</v>
      </c>
      <c r="E13" s="52" t="s">
        <v>312</v>
      </c>
      <c r="F13" s="40" t="s">
        <v>313</v>
      </c>
      <c r="G13" s="24" t="s">
        <v>74</v>
      </c>
      <c r="H13" s="40" t="s">
        <v>314</v>
      </c>
      <c r="I13" s="40" t="s">
        <v>300</v>
      </c>
      <c r="J13" s="52" t="s">
        <v>315</v>
      </c>
    </row>
    <row r="14" ht="20.25" customHeight="1" spans="1:10">
      <c r="A14" s="23"/>
      <c r="B14" s="23"/>
      <c r="C14" s="23" t="s">
        <v>316</v>
      </c>
      <c r="D14" s="51" t="s">
        <v>317</v>
      </c>
      <c r="E14" s="52" t="s">
        <v>318</v>
      </c>
      <c r="F14" s="40" t="s">
        <v>298</v>
      </c>
      <c r="G14" s="24" t="s">
        <v>97</v>
      </c>
      <c r="H14" s="40" t="s">
        <v>319</v>
      </c>
      <c r="I14" s="40" t="s">
        <v>300</v>
      </c>
      <c r="J14" s="52" t="s">
        <v>320</v>
      </c>
    </row>
    <row r="15" ht="59" customHeight="1" spans="1:10">
      <c r="A15" s="23"/>
      <c r="B15" s="23"/>
      <c r="C15" s="23" t="s">
        <v>321</v>
      </c>
      <c r="D15" s="51" t="s">
        <v>322</v>
      </c>
      <c r="E15" s="52" t="s">
        <v>323</v>
      </c>
      <c r="F15" s="40" t="s">
        <v>298</v>
      </c>
      <c r="G15" s="24" t="s">
        <v>324</v>
      </c>
      <c r="H15" s="40" t="s">
        <v>306</v>
      </c>
      <c r="I15" s="40" t="s">
        <v>300</v>
      </c>
      <c r="J15" s="52" t="s">
        <v>325</v>
      </c>
    </row>
    <row r="16" ht="109" customHeight="1" spans="1:10">
      <c r="A16" s="50" t="s">
        <v>274</v>
      </c>
      <c r="B16" s="23" t="s">
        <v>326</v>
      </c>
      <c r="C16" s="23"/>
      <c r="D16" s="23"/>
      <c r="E16" s="23"/>
      <c r="F16" s="23"/>
      <c r="G16" s="23"/>
      <c r="H16" s="23"/>
      <c r="I16" s="23"/>
      <c r="J16" s="23"/>
    </row>
    <row r="17" ht="20.25" customHeight="1" spans="1:10">
      <c r="A17" s="23"/>
      <c r="B17" s="23"/>
      <c r="C17" s="23" t="s">
        <v>295</v>
      </c>
      <c r="D17" s="51" t="s">
        <v>296</v>
      </c>
      <c r="E17" s="52" t="s">
        <v>327</v>
      </c>
      <c r="F17" s="40" t="s">
        <v>298</v>
      </c>
      <c r="G17" s="24" t="s">
        <v>328</v>
      </c>
      <c r="H17" s="40" t="s">
        <v>329</v>
      </c>
      <c r="I17" s="40" t="s">
        <v>300</v>
      </c>
      <c r="J17" s="52" t="s">
        <v>330</v>
      </c>
    </row>
    <row r="18" ht="20.25" customHeight="1" spans="1:10">
      <c r="A18" s="23"/>
      <c r="B18" s="23"/>
      <c r="C18" s="23" t="s">
        <v>295</v>
      </c>
      <c r="D18" s="51" t="s">
        <v>302</v>
      </c>
      <c r="E18" s="52" t="s">
        <v>331</v>
      </c>
      <c r="F18" s="40" t="s">
        <v>313</v>
      </c>
      <c r="G18" s="24" t="s">
        <v>76</v>
      </c>
      <c r="H18" s="40" t="s">
        <v>306</v>
      </c>
      <c r="I18" s="40" t="s">
        <v>300</v>
      </c>
      <c r="J18" s="52" t="s">
        <v>330</v>
      </c>
    </row>
    <row r="19" ht="20.25" customHeight="1" spans="1:10">
      <c r="A19" s="23"/>
      <c r="B19" s="23"/>
      <c r="C19" s="23" t="s">
        <v>295</v>
      </c>
      <c r="D19" s="51" t="s">
        <v>311</v>
      </c>
      <c r="E19" s="52" t="s">
        <v>332</v>
      </c>
      <c r="F19" s="40" t="s">
        <v>298</v>
      </c>
      <c r="G19" s="24" t="s">
        <v>305</v>
      </c>
      <c r="H19" s="40" t="s">
        <v>306</v>
      </c>
      <c r="I19" s="40" t="s">
        <v>300</v>
      </c>
      <c r="J19" s="52" t="s">
        <v>330</v>
      </c>
    </row>
    <row r="20" ht="20.25" customHeight="1" spans="1:10">
      <c r="A20" s="23"/>
      <c r="B20" s="23"/>
      <c r="C20" s="23" t="s">
        <v>316</v>
      </c>
      <c r="D20" s="51" t="s">
        <v>333</v>
      </c>
      <c r="E20" s="52" t="s">
        <v>334</v>
      </c>
      <c r="F20" s="40" t="s">
        <v>313</v>
      </c>
      <c r="G20" s="24" t="s">
        <v>335</v>
      </c>
      <c r="H20" s="40" t="s">
        <v>306</v>
      </c>
      <c r="I20" s="40" t="s">
        <v>300</v>
      </c>
      <c r="J20" s="52" t="s">
        <v>330</v>
      </c>
    </row>
    <row r="21" ht="20.25" customHeight="1" spans="1:10">
      <c r="A21" s="23"/>
      <c r="B21" s="23"/>
      <c r="C21" s="23" t="s">
        <v>321</v>
      </c>
      <c r="D21" s="51" t="s">
        <v>322</v>
      </c>
      <c r="E21" s="52" t="s">
        <v>336</v>
      </c>
      <c r="F21" s="40" t="s">
        <v>298</v>
      </c>
      <c r="G21" s="24" t="s">
        <v>309</v>
      </c>
      <c r="H21" s="40" t="s">
        <v>306</v>
      </c>
      <c r="I21" s="40" t="s">
        <v>300</v>
      </c>
      <c r="J21" s="52" t="s">
        <v>330</v>
      </c>
    </row>
    <row r="22" ht="20.25" customHeight="1" spans="1:10">
      <c r="A22" s="50" t="s">
        <v>271</v>
      </c>
      <c r="B22" s="23" t="s">
        <v>337</v>
      </c>
      <c r="C22" s="23"/>
      <c r="D22" s="23"/>
      <c r="E22" s="23"/>
      <c r="F22" s="23"/>
      <c r="G22" s="23"/>
      <c r="H22" s="23"/>
      <c r="I22" s="23"/>
      <c r="J22" s="23"/>
    </row>
    <row r="23" ht="61" customHeight="1" spans="1:10">
      <c r="A23" s="23"/>
      <c r="B23" s="23"/>
      <c r="C23" s="23" t="s">
        <v>295</v>
      </c>
      <c r="D23" s="51" t="s">
        <v>302</v>
      </c>
      <c r="E23" s="52" t="s">
        <v>338</v>
      </c>
      <c r="F23" s="40" t="s">
        <v>298</v>
      </c>
      <c r="G23" s="24" t="s">
        <v>339</v>
      </c>
      <c r="H23" s="40" t="s">
        <v>306</v>
      </c>
      <c r="I23" s="40" t="s">
        <v>300</v>
      </c>
      <c r="J23" s="52" t="s">
        <v>340</v>
      </c>
    </row>
    <row r="24" ht="20.25" customHeight="1" spans="1:10">
      <c r="A24" s="23"/>
      <c r="B24" s="23"/>
      <c r="C24" s="23" t="s">
        <v>295</v>
      </c>
      <c r="D24" s="51" t="s">
        <v>311</v>
      </c>
      <c r="E24" s="52" t="s">
        <v>341</v>
      </c>
      <c r="F24" s="40" t="s">
        <v>313</v>
      </c>
      <c r="G24" s="24" t="s">
        <v>342</v>
      </c>
      <c r="H24" s="40" t="s">
        <v>314</v>
      </c>
      <c r="I24" s="40" t="s">
        <v>300</v>
      </c>
      <c r="J24" s="52" t="s">
        <v>343</v>
      </c>
    </row>
    <row r="25" ht="20.25" customHeight="1" spans="1:10">
      <c r="A25" s="23"/>
      <c r="B25" s="23"/>
      <c r="C25" s="23" t="s">
        <v>316</v>
      </c>
      <c r="D25" s="51" t="s">
        <v>333</v>
      </c>
      <c r="E25" s="52" t="s">
        <v>344</v>
      </c>
      <c r="F25" s="40" t="s">
        <v>304</v>
      </c>
      <c r="G25" s="24" t="s">
        <v>345</v>
      </c>
      <c r="H25" s="40" t="s">
        <v>306</v>
      </c>
      <c r="I25" s="40" t="s">
        <v>300</v>
      </c>
      <c r="J25" s="52" t="s">
        <v>346</v>
      </c>
    </row>
    <row r="26" ht="20.25" customHeight="1" spans="1:10">
      <c r="A26" s="23"/>
      <c r="B26" s="23"/>
      <c r="C26" s="23" t="s">
        <v>316</v>
      </c>
      <c r="D26" s="51" t="s">
        <v>317</v>
      </c>
      <c r="E26" s="52" t="s">
        <v>347</v>
      </c>
      <c r="F26" s="40" t="s">
        <v>304</v>
      </c>
      <c r="G26" s="24" t="s">
        <v>348</v>
      </c>
      <c r="H26" s="40" t="s">
        <v>306</v>
      </c>
      <c r="I26" s="40" t="s">
        <v>300</v>
      </c>
      <c r="J26" s="52" t="s">
        <v>349</v>
      </c>
    </row>
    <row r="27" ht="20.25" customHeight="1" spans="1:10">
      <c r="A27" s="23"/>
      <c r="B27" s="23"/>
      <c r="C27" s="23" t="s">
        <v>321</v>
      </c>
      <c r="D27" s="51" t="s">
        <v>322</v>
      </c>
      <c r="E27" s="52" t="s">
        <v>350</v>
      </c>
      <c r="F27" s="40" t="s">
        <v>298</v>
      </c>
      <c r="G27" s="24" t="s">
        <v>309</v>
      </c>
      <c r="H27" s="40" t="s">
        <v>306</v>
      </c>
      <c r="I27" s="40" t="s">
        <v>300</v>
      </c>
      <c r="J27" s="52" t="s">
        <v>351</v>
      </c>
    </row>
    <row r="28" ht="223" customHeight="1" spans="1:10">
      <c r="A28" s="50" t="s">
        <v>266</v>
      </c>
      <c r="B28" s="23" t="s">
        <v>352</v>
      </c>
      <c r="C28" s="23"/>
      <c r="D28" s="23"/>
      <c r="E28" s="23"/>
      <c r="F28" s="23"/>
      <c r="G28" s="23"/>
      <c r="H28" s="23"/>
      <c r="I28" s="23"/>
      <c r="J28" s="23"/>
    </row>
    <row r="29" ht="86" customHeight="1" spans="1:10">
      <c r="A29" s="23"/>
      <c r="B29" s="23"/>
      <c r="C29" s="23" t="s">
        <v>295</v>
      </c>
      <c r="D29" s="51" t="s">
        <v>296</v>
      </c>
      <c r="E29" s="52" t="s">
        <v>353</v>
      </c>
      <c r="F29" s="40" t="s">
        <v>298</v>
      </c>
      <c r="G29" s="24" t="s">
        <v>354</v>
      </c>
      <c r="H29" s="40" t="s">
        <v>306</v>
      </c>
      <c r="I29" s="40" t="s">
        <v>300</v>
      </c>
      <c r="J29" s="52" t="s">
        <v>355</v>
      </c>
    </row>
    <row r="30" ht="20.25" customHeight="1" spans="1:10">
      <c r="A30" s="23"/>
      <c r="B30" s="23"/>
      <c r="C30" s="23" t="s">
        <v>295</v>
      </c>
      <c r="D30" s="51" t="s">
        <v>296</v>
      </c>
      <c r="E30" s="52" t="s">
        <v>356</v>
      </c>
      <c r="F30" s="40" t="s">
        <v>298</v>
      </c>
      <c r="G30" s="24" t="s">
        <v>357</v>
      </c>
      <c r="H30" s="40" t="s">
        <v>358</v>
      </c>
      <c r="I30" s="40" t="s">
        <v>300</v>
      </c>
      <c r="J30" s="52" t="s">
        <v>359</v>
      </c>
    </row>
    <row r="31" ht="20.25" customHeight="1" spans="1:10">
      <c r="A31" s="23"/>
      <c r="B31" s="23"/>
      <c r="C31" s="23" t="s">
        <v>295</v>
      </c>
      <c r="D31" s="51" t="s">
        <v>296</v>
      </c>
      <c r="E31" s="52" t="s">
        <v>360</v>
      </c>
      <c r="F31" s="40" t="s">
        <v>298</v>
      </c>
      <c r="G31" s="24" t="s">
        <v>305</v>
      </c>
      <c r="H31" s="40" t="s">
        <v>361</v>
      </c>
      <c r="I31" s="40" t="s">
        <v>300</v>
      </c>
      <c r="J31" s="52" t="s">
        <v>362</v>
      </c>
    </row>
    <row r="32" ht="20.25" customHeight="1" spans="1:10">
      <c r="A32" s="23"/>
      <c r="B32" s="23"/>
      <c r="C32" s="23" t="s">
        <v>295</v>
      </c>
      <c r="D32" s="51" t="s">
        <v>302</v>
      </c>
      <c r="E32" s="52" t="s">
        <v>363</v>
      </c>
      <c r="F32" s="40" t="s">
        <v>298</v>
      </c>
      <c r="G32" s="24" t="s">
        <v>305</v>
      </c>
      <c r="H32" s="40" t="s">
        <v>306</v>
      </c>
      <c r="I32" s="40" t="s">
        <v>300</v>
      </c>
      <c r="J32" s="52" t="s">
        <v>364</v>
      </c>
    </row>
    <row r="33" ht="20.25" customHeight="1" spans="1:10">
      <c r="A33" s="23"/>
      <c r="B33" s="23"/>
      <c r="C33" s="23" t="s">
        <v>295</v>
      </c>
      <c r="D33" s="51" t="s">
        <v>311</v>
      </c>
      <c r="E33" s="52" t="s">
        <v>365</v>
      </c>
      <c r="F33" s="40" t="s">
        <v>304</v>
      </c>
      <c r="G33" s="24" t="s">
        <v>335</v>
      </c>
      <c r="H33" s="40" t="s">
        <v>366</v>
      </c>
      <c r="I33" s="40" t="s">
        <v>300</v>
      </c>
      <c r="J33" s="52" t="s">
        <v>367</v>
      </c>
    </row>
    <row r="34" ht="20.25" customHeight="1" spans="1:10">
      <c r="A34" s="23"/>
      <c r="B34" s="23"/>
      <c r="C34" s="23" t="s">
        <v>316</v>
      </c>
      <c r="D34" s="51" t="s">
        <v>333</v>
      </c>
      <c r="E34" s="52" t="s">
        <v>368</v>
      </c>
      <c r="F34" s="40" t="s">
        <v>298</v>
      </c>
      <c r="G34" s="24" t="s">
        <v>309</v>
      </c>
      <c r="H34" s="40" t="s">
        <v>306</v>
      </c>
      <c r="I34" s="40" t="s">
        <v>300</v>
      </c>
      <c r="J34" s="52" t="s">
        <v>368</v>
      </c>
    </row>
    <row r="35" ht="20.25" customHeight="1" spans="1:10">
      <c r="A35" s="23"/>
      <c r="B35" s="23"/>
      <c r="C35" s="23" t="s">
        <v>321</v>
      </c>
      <c r="D35" s="51" t="s">
        <v>322</v>
      </c>
      <c r="E35" s="52" t="s">
        <v>369</v>
      </c>
      <c r="F35" s="40" t="s">
        <v>298</v>
      </c>
      <c r="G35" s="24" t="s">
        <v>324</v>
      </c>
      <c r="H35" s="40" t="s">
        <v>306</v>
      </c>
      <c r="I35" s="40" t="s">
        <v>300</v>
      </c>
      <c r="J35" s="52" t="s">
        <v>370</v>
      </c>
    </row>
    <row r="36" ht="20.25" customHeight="1" spans="1:10">
      <c r="A36" s="50" t="s">
        <v>280</v>
      </c>
      <c r="B36" s="23" t="s">
        <v>371</v>
      </c>
      <c r="C36" s="23"/>
      <c r="D36" s="23"/>
      <c r="E36" s="23"/>
      <c r="F36" s="23"/>
      <c r="G36" s="23"/>
      <c r="H36" s="23"/>
      <c r="I36" s="23"/>
      <c r="J36" s="23"/>
    </row>
    <row r="37" ht="20.25" customHeight="1" spans="1:10">
      <c r="A37" s="23"/>
      <c r="B37" s="23"/>
      <c r="C37" s="23" t="s">
        <v>295</v>
      </c>
      <c r="D37" s="51" t="s">
        <v>296</v>
      </c>
      <c r="E37" s="52" t="s">
        <v>372</v>
      </c>
      <c r="F37" s="40" t="s">
        <v>313</v>
      </c>
      <c r="G37" s="24" t="s">
        <v>76</v>
      </c>
      <c r="H37" s="40" t="s">
        <v>373</v>
      </c>
      <c r="I37" s="40" t="s">
        <v>300</v>
      </c>
      <c r="J37" s="52" t="s">
        <v>372</v>
      </c>
    </row>
    <row r="38" ht="20.25" customHeight="1" spans="1:10">
      <c r="A38" s="23"/>
      <c r="B38" s="23"/>
      <c r="C38" s="23" t="s">
        <v>295</v>
      </c>
      <c r="D38" s="51" t="s">
        <v>302</v>
      </c>
      <c r="E38" s="52" t="s">
        <v>374</v>
      </c>
      <c r="F38" s="40" t="s">
        <v>313</v>
      </c>
      <c r="G38" s="24" t="s">
        <v>76</v>
      </c>
      <c r="H38" s="40" t="s">
        <v>375</v>
      </c>
      <c r="I38" s="40" t="s">
        <v>300</v>
      </c>
      <c r="J38" s="52" t="s">
        <v>374</v>
      </c>
    </row>
    <row r="39" ht="20.25" customHeight="1" spans="1:10">
      <c r="A39" s="23"/>
      <c r="B39" s="23"/>
      <c r="C39" s="23" t="s">
        <v>295</v>
      </c>
      <c r="D39" s="51" t="s">
        <v>311</v>
      </c>
      <c r="E39" s="52" t="s">
        <v>376</v>
      </c>
      <c r="F39" s="40" t="s">
        <v>304</v>
      </c>
      <c r="G39" s="24" t="s">
        <v>305</v>
      </c>
      <c r="H39" s="40" t="s">
        <v>306</v>
      </c>
      <c r="I39" s="40" t="s">
        <v>300</v>
      </c>
      <c r="J39" s="52" t="s">
        <v>376</v>
      </c>
    </row>
    <row r="40" ht="20.25" customHeight="1" spans="1:10">
      <c r="A40" s="23"/>
      <c r="B40" s="23"/>
      <c r="C40" s="23" t="s">
        <v>316</v>
      </c>
      <c r="D40" s="51" t="s">
        <v>333</v>
      </c>
      <c r="E40" s="52" t="s">
        <v>377</v>
      </c>
      <c r="F40" s="40" t="s">
        <v>304</v>
      </c>
      <c r="G40" s="24" t="s">
        <v>378</v>
      </c>
      <c r="H40" s="40" t="s">
        <v>379</v>
      </c>
      <c r="I40" s="40" t="s">
        <v>380</v>
      </c>
      <c r="J40" s="52" t="s">
        <v>377</v>
      </c>
    </row>
    <row r="41" ht="20.25" customHeight="1" spans="1:10">
      <c r="A41" s="23"/>
      <c r="B41" s="23"/>
      <c r="C41" s="23" t="s">
        <v>321</v>
      </c>
      <c r="D41" s="51" t="s">
        <v>322</v>
      </c>
      <c r="E41" s="52" t="s">
        <v>381</v>
      </c>
      <c r="F41" s="40" t="s">
        <v>298</v>
      </c>
      <c r="G41" s="24" t="s">
        <v>309</v>
      </c>
      <c r="H41" s="40" t="s">
        <v>306</v>
      </c>
      <c r="I41" s="40" t="s">
        <v>300</v>
      </c>
      <c r="J41" s="52" t="s">
        <v>381</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scale="40"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无语</cp:lastModifiedBy>
  <dcterms:created xsi:type="dcterms:W3CDTF">2025-02-20T00:26:00Z</dcterms:created>
  <dcterms:modified xsi:type="dcterms:W3CDTF">2025-02-20T01:22:50Z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0025BE3EBD9C4678A8ABB048B3ACF7A5_13</vt:lpwstr>
  </property>
  <property fmtid="{D5CDD505-2E9C-101B-9397-08002B2CF9AE}" pid="3" name="KSOProductBuildVer">
    <vt:lpwstr>2052-12.1.0.19770</vt:lpwstr>
  </property>
</Properties>
</file>