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1"/>
  </bookViews>
  <sheets>
    <sheet name="数据源（勿删）" sheetId="5" state="hidden" r:id="rId1"/>
    <sheet name="项目库" sheetId="12" r:id="rId2"/>
  </sheets>
  <definedNames>
    <definedName name="_xlnm._FilterDatabase" localSheetId="1" hidden="1">项目库!$A$1:$AD$24</definedName>
    <definedName name="_xlnm.Print_Titles" localSheetId="1">项目库!$2:$4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<sst xmlns="http://schemas.openxmlformats.org/spreadsheetml/2006/main" count="341" uniqueCount="212">
  <si>
    <t>产业发展—产业园（区）</t>
  </si>
  <si>
    <t>新建</t>
  </si>
  <si>
    <t>是</t>
  </si>
  <si>
    <t>产业发展—光伏电站建设</t>
  </si>
  <si>
    <t>改（扩）建</t>
  </si>
  <si>
    <t>否</t>
  </si>
  <si>
    <t>产业发展—加工业</t>
  </si>
  <si>
    <t>不涉及</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</si>
  <si>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</si>
  <si>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</si>
  <si>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</si>
  <si>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</si>
  <si>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</si>
  <si>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</si>
  <si>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</si>
  <si>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</si>
  <si>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</si>
  <si>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</si>
  <si>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</si>
  <si>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</si>
  <si>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</si>
  <si>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</si>
  <si>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</si>
  <si>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</si>
  <si>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</si>
  <si>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</si>
  <si>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</si>
  <si>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</si>
  <si>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</si>
  <si>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</si>
  <si>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</si>
  <si>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</si>
  <si>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</si>
  <si>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</si>
  <si>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</si>
  <si>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</si>
  <si>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</si>
  <si>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</si>
  <si>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</si>
  <si>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</si>
  <si>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</si>
  <si>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</si>
  <si>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</si>
  <si>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</si>
  <si>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</si>
  <si>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</si>
  <si>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</si>
  <si>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</si>
  <si>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</si>
  <si>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</si>
  <si>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</si>
  <si>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</si>
  <si>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</si>
  <si>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</si>
  <si>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</si>
  <si>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</si>
  <si>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</si>
  <si>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</si>
  <si>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</si>
  <si>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</si>
  <si>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</si>
  <si>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</si>
  <si>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</si>
  <si>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</si>
  <si>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</si>
  <si>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</si>
  <si>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</si>
  <si>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</si>
  <si>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</si>
  <si>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</si>
  <si>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</si>
  <si>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</si>
  <si>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</si>
  <si>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</si>
  <si>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</si>
  <si>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</si>
  <si>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</si>
  <si>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</si>
  <si>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</si>
  <si>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</si>
  <si>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</si>
  <si>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</si>
  <si>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玉溪市红塔区2025年度巩固拓展脱贫攻坚成果和乡村振兴拟入库项目</t>
  </si>
  <si>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</si>
  <si>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</si>
  <si>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</si>
  <si>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</si>
  <si>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</si>
  <si>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</si>
  <si>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</si>
  <si>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</si>
  <si>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</si>
  <si>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</si>
  <si>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</si>
  <si>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</si>
  <si>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</si>
  <si>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是否符合符合规划、土地、环保要求</t>
  </si>
  <si>
    <t>是否易地搬迁后扶项目</t>
  </si>
  <si>
    <t>是否劳动密集型产业</t>
  </si>
  <si>
    <t>是否壮大集体经济项目</t>
  </si>
  <si>
    <t>项目负责人</t>
  </si>
  <si>
    <t>联系电话</t>
  </si>
  <si>
    <t>主管部门</t>
  </si>
  <si>
    <t>是否纳入年度实施计划</t>
  </si>
  <si>
    <t>州市/县级行业主管部门审核意见</t>
  </si>
  <si>
    <t>备注</t>
  </si>
  <si>
    <t>小  计</t>
  </si>
  <si>
    <t>衔接资金</t>
  </si>
  <si>
    <t>其他资金</t>
  </si>
  <si>
    <t>项目受益人数</t>
  </si>
  <si>
    <t>其中：脱贫人口及监测对象</t>
  </si>
  <si>
    <t>总体目标</t>
  </si>
  <si>
    <t>乡</t>
  </si>
  <si>
    <t>村</t>
  </si>
  <si>
    <t>户</t>
  </si>
  <si>
    <t>人</t>
  </si>
  <si>
    <t>红塔区</t>
  </si>
  <si>
    <t>小石桥乡</t>
  </si>
  <si>
    <t>小玉苗</t>
  </si>
  <si>
    <t>小石桥乡“玉见玉苗"田园综合体农文旅产业项目</t>
  </si>
  <si>
    <t>2025年</t>
  </si>
  <si>
    <t>新建高端民宿，用地面积1766.67㎡，总建筑面积1250平方米，含室外场地整治756平方米，室外硬化150平方米；新建加工坊1140.66㎡，村庄道路提升改造980米，新建步道35米。</t>
  </si>
  <si>
    <t>项目建成将每年增加村组集体经济收入，通过利益联结机制，助销本地多类农特产品。可实现村组集体经济效益50万，吸纳就业20余名，促进户均增收2万元以上，可孵化培育名宿小院10家、发展农家乐5家.</t>
  </si>
  <si>
    <t>吸纳农村劳动力稳定就业增收—股权合作</t>
  </si>
  <si>
    <t>贾沐文</t>
  </si>
  <si>
    <t>红塔区农业农村局</t>
  </si>
  <si>
    <t>北城街道</t>
  </si>
  <si>
    <t>梅园社区1组</t>
  </si>
  <si>
    <t>大凹村人畜饮水、污水管网建设项目</t>
  </si>
  <si>
    <r>
      <rPr>
        <sz val="12"/>
        <rFont val="方正楷体_GBK"/>
        <charset val="134"/>
      </rPr>
      <t>硬化道路5481平米，安装PE</t>
    </r>
    <r>
      <rPr>
        <sz val="12"/>
        <color theme="1"/>
        <rFont val="方正楷体_GBK"/>
        <charset val="134"/>
      </rPr>
      <t>双壁波纹排水管1197.27米；镀锌钢管2172米；室外弱点机柜6个及一座生物净化池等</t>
    </r>
  </si>
  <si>
    <t>解决262人饮水、生产用水的困难，实现雨污分流，改善村庄环境。</t>
  </si>
  <si>
    <t>宋红兵</t>
  </si>
  <si>
    <t>春和街道</t>
  </si>
  <si>
    <t>王大户社区</t>
  </si>
  <si>
    <t>春和街道王大户社区宜居宜业和美示范村创建项目（二期）</t>
  </si>
  <si>
    <t>建设现代化指挥温室大棚17000㎡，兰花协会园区道路硬化900米，补光设备50台、水净化设施2套。</t>
  </si>
  <si>
    <t>实施宜居宜业和美示范村创建项目，推动高原特色现代农业产业发展，每年增加村集体经济收入20万元，把王大户社区打造为产业兴、环境美、生活甜、治理优的和美示范社区。</t>
  </si>
  <si>
    <t>促进农户共享资产收益增收—土地流转获得租金</t>
  </si>
  <si>
    <t>许俊</t>
  </si>
  <si>
    <t>孙井社区</t>
  </si>
  <si>
    <t>春和街道孙井社区高原特色果蔬示范基地建设项目</t>
  </si>
  <si>
    <t>建设现代化设施温室大棚40亩，配套控温、控湿、控光的相关设备、安装净化水设施，铺设滴管设施并配套机耕路、排洪沟渠、水肥一体设施等。</t>
  </si>
  <si>
    <t>项目建成后，通过种植彩椒、草莓、甜瓜、农特产品展销、预计每年收益320万元，实现纯收入120万元。</t>
  </si>
  <si>
    <t>带动农户发展生产增产增收—订单生产</t>
  </si>
  <si>
    <t>洛河乡</t>
  </si>
  <si>
    <t>法冲村</t>
  </si>
  <si>
    <t>产业类</t>
  </si>
  <si>
    <t>红塔区洛河彝族乡法冲村委会2025年以工代赈项目</t>
  </si>
  <si>
    <r>
      <rPr>
        <sz val="12"/>
        <rFont val="方正楷体_GBK"/>
        <charset val="134"/>
      </rPr>
      <t>林下灌木丛清理200072㎡、围网建设4520m、新建1000m</t>
    </r>
    <r>
      <rPr>
        <sz val="12"/>
        <rFont val="宋体"/>
        <charset val="134"/>
      </rPr>
      <t>³</t>
    </r>
    <r>
      <rPr>
        <sz val="12"/>
        <rFont val="方正楷体_GBK"/>
        <charset val="134"/>
      </rPr>
      <t>柔性蓄水池1个、供水管网建设72923m、挖天麻种植坑20100个、天麻种植坑清理20100个、设施管理用房156.24㎡等。</t>
    </r>
  </si>
  <si>
    <t>项目建建设实现以工代赈效果，有效促进当地群众增收，总额达100万元以上，同时发挥衔接资金撬动社会资本的作用。</t>
  </si>
  <si>
    <t>洛河村委会连山坡</t>
  </si>
  <si>
    <t>村基础设施</t>
  </si>
  <si>
    <t>洛河村委会四组旧村改造项目</t>
  </si>
  <si>
    <r>
      <t>一、污水处理设施：1、DN400HDPE污主管960米，2、DN300HDPE污支管1155米，3、φ1000圆形塑料检查井28座。4、φ700圆形塑料检查井40座，5、污水处理设施2座</t>
    </r>
    <r>
      <rPr>
        <sz val="12"/>
        <color rgb="FFFF0000"/>
        <rFont val="方正楷体_GBK"/>
        <charset val="134"/>
      </rPr>
      <t xml:space="preserve">
</t>
    </r>
    <r>
      <rPr>
        <sz val="12"/>
        <color theme="1"/>
        <rFont val="方正楷体_GBK"/>
        <charset val="134"/>
      </rPr>
      <t>二、饮水工程：1、DN50镀锌管主管2960米，2、DN25镀锌管岔管2360米。
三、村内道路硬化工程：1、8m宽60mm厚沥青综合料面层，200mm填隙碎石层，长1066米，2、6m宽60mm厚沥青综合料面层，200mm填隙碎石层，长1250米。
四、基础照明工程：安装7m高太阳能灯45盏。</t>
    </r>
  </si>
  <si>
    <t>村庄道路的硬化，路灯、雨污管网、污水处理设施的完善，将解决洛河村委会四组的出行问题，以及改善村庄人居环境；饮水管网建设将解决洛河村委会四组饮水困难的问题。
便利的交通及优美的村庄环境，将增加村庄与外界交流的机会，进一步促使外界了解洛河村委会四组，给村组带来更大的商机，促进第其他产业的发展。</t>
  </si>
  <si>
    <t>大营街街道</t>
  </si>
  <si>
    <t>大密罗社区</t>
  </si>
  <si>
    <t>红塔区大营街街道大密罗社区文旅融合产业发展项目</t>
  </si>
  <si>
    <t>1、将上龙潭老公房改建为民宿，建筑面积480平方米，计划投资24万元。
2、将上龙潭党支部底层4间办公室建面60平方米，改造成民宿，投资1.8万元。
3、将塔娜庄园旁7间老烤房改造成民宿，建面210平方米，计划投资21万元。
4、大密罗幼儿园加盖两层做民宿，改造底层392平方米，新建两层钢架房784平方米，投资133.28万元。
5、配套设施（水、电、巷道硬化、场地硬化、排污等）计划投资20万元。</t>
  </si>
  <si>
    <t>该项目的实施采取“村集体股份经济合作联合社+公司+农户”的模式，由村股份经济合作联合社争取衔接资金投入，公司负责运营，带动村民加入的方式带动村民增收。项目建成可实现村组集体经济增收20万，增加贫困户利益联结机制，提供多个就业岗位提高村民收入，助销本地多类农特产品（蔬菜、密罗桃、野山菌）的销售。“以农带旅，以旅兴农”，盘活集体闲置资源，带动周边85户农户闲置民房部分加入做民宿产业增加收入，带动附近8件农家乐产业增收。同时也提升了人居环境，对美丽宜居乡村建设和乡村振兴起到了促进作用。</t>
  </si>
  <si>
    <t>研和街道</t>
  </si>
  <si>
    <t>贾井社区</t>
  </si>
  <si>
    <t>红塔区研和街道贾井社区南湖景区文旅民宿产业建设项目</t>
  </si>
  <si>
    <t>项目建设内容：计划建设民宿房屋4间及相应的配套基础设施。每间民宿为28平方米，用竹木材质建造，每间概算15万元，合计60万元；透水砖铺设 80平方米 ，概算20万元。</t>
  </si>
  <si>
    <t>项目为南湖景区乡村民宿建设，位于南湖景区界限内，建成后显著提升附近村庄人居环境，同时解决社区就业问题，对整体南湖公园项目也能起到引流推广的作用。项目建成后租赁给玉溪荣旺项目管理有限公司运营，每年收取固定收益租金5万元壮大社区大集体经济。</t>
  </si>
  <si>
    <t>促进农户共享资产收益增收—入股经营获取收益及分红</t>
  </si>
  <si>
    <t>赖正声</t>
  </si>
  <si>
    <t>13887783096</t>
  </si>
  <si>
    <t>红塔区委组织部</t>
  </si>
  <si>
    <t>设计费用2.5万元，监理费1.5万元，审计费1万元，工程建设费75万元。资金来源：衔接资金70万元，社区自筹10万元。</t>
  </si>
  <si>
    <t>研和社区</t>
  </si>
  <si>
    <t>红塔区研和街道研和社区南湖景区文旅民宿产业建设项目</t>
  </si>
  <si>
    <t>项目建设内容：计划建设民宿房屋3间及相应的配套基础设施提升改造。每间民宿为36平方米，用竹木材质建造，每间概算22万元，合计66万元；透水砖铺设 60平方米 ，概算14万元。</t>
  </si>
  <si>
    <t>杨东</t>
  </si>
  <si>
    <t>春和街道、北城街道</t>
  </si>
  <si>
    <t>黄草坝、波衣、大石板、莲池</t>
  </si>
  <si>
    <t>红塔区竹产业发展项目</t>
  </si>
  <si>
    <t xml:space="preserve">红塔区竹产业发展总面积为1.5万亩，其中布局于春和街道黄草坝社区6195亩，配备2个大型蓄水池、2个水泵站、铺设供水管网5000米；布局于春和街道波衣社区6765亩，配备2个大型蓄水池、2个水泵站、铺设供水管网4000米；布局于北城街道大石板社区1635亩，配备2个大型蓄水池、2个水泵站、铺设供水管网5000米；布局于北城街道莲池社区405亩， </t>
  </si>
  <si>
    <t>三年发展6195亩笋用竹</t>
  </si>
  <si>
    <t>红塔区林草局</t>
  </si>
  <si>
    <t>响水村、玉苗村</t>
  </si>
  <si>
    <t>红塔区小石桥乡民族团结进步示范乡项目</t>
  </si>
  <si>
    <t>（1）投资257万建设特色农产品综合交易中心。拆除原有危房整合闲置土地新建综合用房，共2层单层建筑面积584㎡总建筑面积1168㎡，层高一层4.2米二层3.9米，主要用于特色农产品交易、展示以及网络直播带货、农资销售等农业服务设施。其中一楼用于特色农产品交易展示，二楼用于特色农产品初加工、网络直播带货、农资销售等。
（2）投资101万元完善响水村二组、三组基础设施。对1850米进村道路进行硬化提升，道路宽3-5米投资约74万元、修缮雨污分流及水电完善总投资13.3万元，新建村内太阳能路灯25盏投资13.7万元。
（3）投资65万元实施现代高端特色蔬菜种植项目。建设占地4亩大棚，购买水肥一体机，修建20方水池一个，安装喷灌系统，新建32㎡简易生产用房一间。
（4）投资312万元实施年产800吨烘干产品项目（乡村振兴衔接资金补助100万元、村委会自筹10万元、合作企业投资202万元）。占地面积约2亩，其中：新建厂房建筑面积1200平方米，投资192万元；场地硬化1200平方米，投资45万元；室外变压器1台，电缆架设150m，投资25万元；给排水管网180m，投资20万元；烘干设备生产线1条，投资120万元。</t>
  </si>
  <si>
    <t xml:space="preserve">项目实施后成效显著，一是解决村委会周边680户1992名农户没有交易市场的突出矛盾和热难点问题，改善占道经营现象，拓宽农户销售渠道，增加农民收入，增加就业岗位30个以上，增加村集体经济收益12万元。二是完善进村道路，解决群众出行难问题，提升响水村的人居环境。三是通过“村办公司+彝丰农业合作社+脱贫户”模式，壮大村集体收入，带动和吸纳周边各民族群众种植高端蔬菜，壮大本地农产品特色产业发展，吸纳脱贫户返乡就业，促进脱贫户稳定增收，基层治理平安和谐。四是以“村集体+企业+农户”的模式，由企业自主运营。村集体以厂房、设备、土地等形式入股，企业投资并运营项目，企业按照约定每年定期支付收益给村集体，企业对厂房、设备等进行使用、管理和维护，农户按照企业需求，种植蔬菜供企业生产。
</t>
  </si>
  <si>
    <t>红塔区民宗局</t>
  </si>
  <si>
    <t>红塔区洛河乡法冲村委会老矣黑村民族团结进步示范村项目</t>
  </si>
  <si>
    <t>投资116万元在洛河乡法冲村委会老矣黑村实施文旅融合发展项目，建设游客接待和民俗体验活动室。主要建设内容：新建民俗体验活动室300㎡、改造游客接待中心400㎡及相关配套设施等。</t>
  </si>
  <si>
    <t>老矣黑村位于高鲁山核心区具有良好的生态旅游资源，文旅发展潜力大，洛河乡政府拟通过文旅融合发展，带动民族地区共同进步。该项目的实施采取“村集体股份经济合作联合社+村小组集体入股+营业公司运作管理”，可以实现村委会和村小组集体资金壮大，由村股份经济合作联合社争取衔接资金投入，通过招商专业的民俗文化运营商负责经营，集民俗文化互动、农耕体验、品尝体验、加工体验为载体，村民参与务工提高收入。同时通过示范带动当地群众发展文旅产业增收致富，带动群众增收。</t>
  </si>
  <si>
    <t>黑村社区</t>
  </si>
  <si>
    <t>红塔区春和街道黑村社区民族团结进步示范社区项目</t>
  </si>
  <si>
    <t>修建一条长450米，宽4.5米的机耕路，路基修建400米、路面硬化450米，其中路基方面含:现场清理、土方开挖回填、土石方运输、混凝土浇筑挡土墙、路基路床夯实等预计15万元。路面方面含:厚200mm的水泥稳定碎石底基层、基层;厚100mm的级配碎(砾)石底基层、基层;厚60mm的沥青铺装路面及相关辅助材料等预计30万元。安全实施和预埋管材以及项目管理费用、安全文明施工费用等预计5万元。</t>
  </si>
  <si>
    <t>项目完成后，黑村社区现代农业基地和该片区农田将得到有力的保障和更好的发展、生产环境将全面提升。路硬化和排水沟修建有助于黑村社区128亩的现代农业基地以及周边2000多名群众的500余亩农田的生产运输环境带来改善，以及在雨季排水能力的提升，受水灾风险减小。</t>
  </si>
  <si>
    <t>黄草坝村</t>
  </si>
  <si>
    <t>红塔区春和街道黄草坝村民族团结进步示范村项目</t>
  </si>
  <si>
    <t>1、新建1000立方高位储水池1个，              
2、对玉碗水原有的小坝塘进行加固整治，进行加固水池、防漏改造；铺设水管3000米。</t>
  </si>
  <si>
    <t>1、解决农户生活生产用水、改善村民生活条件，提升农业生产效益，助农户增收，切实推动地区发展。
2、水池加固完成后能解决森林火灾及民房火灾的消防用水，保障玉碗水小组300多亩地的生产用水。</t>
  </si>
  <si>
    <t>红塔区大营街街道大密罗社区民族团结进步示范村项目</t>
  </si>
  <si>
    <t>投资104.67万元在大密罗社区大水冲实施除虫菊产业发展项目，由大密罗社区水田彝谷农业公司租用八九十组25亩农田栽种除虫菊。其中，投资36.8万元新建农业生产大棚23亩；投资24万元浇筑排洪河道800米；投资10.17万元新建机耕路806米，宽2.5米，表面铺设瓜子石；投资7.2万元浇筑除虫菊晾晒场地900平方米；投资22万元新建除虫菊仓库200平方米；其他费用4.5万元。</t>
  </si>
  <si>
    <t>该项目的实施采取“村集体股份经济合作联合社+村小组股份经济合作社+农户”的模式，由村股份经济合作联合社争取衔接资金投入，村小组股份合作社负责日常管理维护，村民采取到基地务工提高收入的方式带动村民增收；预计解决长期务工5人，季节性务工20人；同时可带动周边农户种植除虫菊增加收入。</t>
  </si>
  <si>
    <t>产业发展-小额贷款贴息</t>
  </si>
  <si>
    <t>通过一卡通系统为获得小额信贷的脱贫户发放贴息资金，利息由财政全额贴息，1年期（含）以下贷款利率不超过1年期LPR，1年期至3年期（含）贷款利率不超过5年期以上LPR，全年计划补助不少于300户，计划投入补助资金75万元。</t>
  </si>
  <si>
    <t>通过实施“脱贫人口小额信贷”工作，为脱贫人口发展产业提供资金支持，同时财政贴息减轻了农户获得资金的成本压力，帮助脱贫人口通过发展产业实现增收目标。</t>
  </si>
  <si>
    <t>巩固三保障成果-享受“雨露计划”职业教育补助</t>
  </si>
  <si>
    <t>对符合条件的接受中高等职业教育的脱贫家庭（含监测对象）学生进行补助，补助标准为1500-2500元/人/学期。（接受全日制普通大专、高职院校、技师学院、职业本科院校等高等职业教育的补助标准为2500元/人/学期，接受全日制普通中专、技工院校中等职业教育的补助标准为2000元/人/学期，接受全日制职业高中中等职业教育的补助标准为1500元/人/学期）</t>
  </si>
  <si>
    <t>通过“雨露计划”实施工作，对脱贫人口及监测对象接受中、高等职业教育的子女做到应补尽补，提升接受补助的脱贫人口及监测对象接受中、高等职业教育的子女的就业率。</t>
  </si>
  <si>
    <t>红塔区人社局</t>
  </si>
  <si>
    <t>就业项目-技能培训</t>
  </si>
  <si>
    <t>对有培训意愿的脱贫户（监测户）开展种植业培训，计划培训185人。</t>
  </si>
  <si>
    <t>保障具有劳动力的建档立卡贫困人口户有一技之长，适应社会需求，能自食其力，为家庭创收，改变家庭贫困，早日脱贫。</t>
  </si>
  <si>
    <t>就业帮扶车间计划吸纳脱贫劳动力140人</t>
  </si>
  <si>
    <t>引导贫困劳动力从事农产品初加工、来料加工制造、种养殖等业务，带动乡村经济发展，帮助贫困劳动力就地就近就业，促进贫困人口增收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</si>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</sst>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00_);[Red]\(0.00\)"/>
  </numFmts>
  <fonts count="28">
    <font>
      <sz val="11"/>
      <color theme="1"/>
      <name val="宋体"/>
      <charset val="134"/>
      <scheme val="minor"/>
    </font>
    <font>
      <sz val="9"/>
      <name val="方正楷体_GBK"/>
      <charset val="134"/>
    </font>
    <font>
      <sz val="12"/>
      <name val="宋体"/>
      <charset val="134"/>
    </font>
    <font>
      <sz val="24"/>
      <name val="方正楷体_GBK"/>
      <charset val="134"/>
    </font>
    <font>
      <b/>
      <sz val="12"/>
      <name val="方正楷体_GBK"/>
      <charset val="134"/>
    </font>
    <font>
      <sz val="12"/>
      <name val="方正楷体_GBK"/>
      <charset val="134"/>
    </font>
    <font>
      <sz val="12"/>
      <color theme="1"/>
      <name val="方正楷体_GBK"/>
      <charset val="134"/>
    </font>
    <font>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方正楷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left" vertical="center" wrapText="1"/>
    </xf>
    <xf numFmtId="176" fontId="1" fillId="0" borderId="0" xfId="0" applyNumberFormat="1" applyFont="1" applyFill="1" applyBorder="1" applyAlignment="1">
      <alignment horizontal="left" vertical="center"/>
    </xf>
    <xf numFmtId="177"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wrapText="1"/>
    </xf>
    <xf numFmtId="0" fontId="2" fillId="0" borderId="0" xfId="0" applyFont="1" applyFill="1" applyAlignment="1">
      <alignment vertical="center"/>
    </xf>
    <xf numFmtId="0" fontId="3"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177" fontId="5" fillId="0" borderId="1" xfId="0" applyNumberFormat="1" applyFont="1" applyBorder="1" applyAlignment="1">
      <alignment horizontal="justify" vertical="center" wrapText="1"/>
    </xf>
    <xf numFmtId="17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7" fontId="5"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177" fontId="5" fillId="0" borderId="1" xfId="0" applyNumberFormat="1" applyFont="1" applyFill="1" applyBorder="1" applyAlignment="1">
      <alignmen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7"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3:I79"/>
  <sheetViews>
    <sheetView workbookViewId="0">
      <selection activeCell="K20" sqref="K20"/>
    </sheetView>
  </sheetViews>
  <sheetFormatPr defaultColWidth="8.89166666666667" defaultRowHeight="13.5"/>
  <cols>
    <col min="6" max="6" width="49.5583333333333" customWidth="1"/>
    <col min="7" max="7" width="13.8916666666667" customWidth="1"/>
  </cols>
  <sheetData>
    <row r="3" spans="6:9">
      <c r="F3" s="28" t="s">
        <v>0</v>
      </c>
      <c r="G3" t="s">
        <v>1</v>
      </c>
      <c r="H3" t="s">
        <v>2</v>
      </c>
      <c r="I3" t="s">
        <v>2</v>
      </c>
    </row>
    <row r="4" spans="6:9">
      <c r="F4" s="28" t="s">
        <v>3</v>
      </c>
      <c r="G4" t="s">
        <v>4</v>
      </c>
      <c r="H4" t="s">
        <v>5</v>
      </c>
      <c r="I4" t="s">
        <v>5</v>
      </c>
    </row>
    <row r="5" spans="6:9">
      <c r="F5" s="28" t="s">
        <v>6</v>
      </c>
      <c r="I5" t="s">
        <v>7</v>
      </c>
    </row>
    <row r="6" spans="6:6">
      <c r="F6" s="28" t="s">
        <v>8</v>
      </c>
    </row>
    <row r="7" spans="6:6">
      <c r="F7" s="28" t="s">
        <v>9</v>
      </c>
    </row>
    <row r="8" spans="6:6">
      <c r="F8" s="28" t="s">
        <v>10</v>
      </c>
    </row>
    <row r="9" spans="6:6">
      <c r="F9" s="28" t="s">
        <v>11</v>
      </c>
    </row>
    <row r="10" spans="6:6">
      <c r="F10" s="28" t="s">
        <v>12</v>
      </c>
    </row>
    <row r="11" spans="6:6">
      <c r="F11" s="28" t="s">
        <v>13</v>
      </c>
    </row>
    <row r="12" spans="6:6">
      <c r="F12" s="28" t="s">
        <v>14</v>
      </c>
    </row>
    <row r="13" spans="6:6">
      <c r="F13" s="28" t="s">
        <v>15</v>
      </c>
    </row>
    <row r="14" spans="6:6">
      <c r="F14" s="28" t="s">
        <v>16</v>
      </c>
    </row>
    <row r="15" spans="6:6">
      <c r="F15" s="28" t="s">
        <v>17</v>
      </c>
    </row>
    <row r="16" spans="6:6">
      <c r="F16" s="28" t="s">
        <v>18</v>
      </c>
    </row>
    <row r="17" spans="6:6">
      <c r="F17" s="28" t="s">
        <v>19</v>
      </c>
    </row>
    <row r="18" spans="6:6">
      <c r="F18" s="28" t="s">
        <v>20</v>
      </c>
    </row>
    <row r="19" spans="6:6">
      <c r="F19" s="28" t="s">
        <v>21</v>
      </c>
    </row>
    <row r="20" spans="6:6">
      <c r="F20" s="28" t="s">
        <v>22</v>
      </c>
    </row>
    <row r="21" spans="6:6">
      <c r="F21" s="28" t="s">
        <v>23</v>
      </c>
    </row>
    <row r="22" spans="6:6">
      <c r="F22" s="28" t="s">
        <v>24</v>
      </c>
    </row>
    <row r="23" spans="6:6">
      <c r="F23" s="28" t="s">
        <v>25</v>
      </c>
    </row>
    <row r="24" spans="6:6">
      <c r="F24" s="28" t="s">
        <v>26</v>
      </c>
    </row>
    <row r="25" spans="6:6">
      <c r="F25" s="28" t="s">
        <v>27</v>
      </c>
    </row>
    <row r="26" spans="6:6">
      <c r="F26" s="28" t="s">
        <v>28</v>
      </c>
    </row>
    <row r="27" spans="6:6">
      <c r="F27" s="28" t="s">
        <v>29</v>
      </c>
    </row>
    <row r="28" spans="6:6">
      <c r="F28" s="28" t="s">
        <v>30</v>
      </c>
    </row>
    <row r="29" spans="6:6">
      <c r="F29" s="28" t="s">
        <v>31</v>
      </c>
    </row>
    <row r="30" spans="6:6">
      <c r="F30" s="28" t="s">
        <v>32</v>
      </c>
    </row>
    <row r="31" spans="6:6">
      <c r="F31" s="28" t="s">
        <v>33</v>
      </c>
    </row>
    <row r="32" spans="6:6">
      <c r="F32" s="28" t="s">
        <v>34</v>
      </c>
    </row>
    <row r="33" spans="6:6">
      <c r="F33" s="28" t="s">
        <v>35</v>
      </c>
    </row>
    <row r="34" spans="6:6">
      <c r="F34" s="28" t="s">
        <v>36</v>
      </c>
    </row>
    <row r="35" spans="6:6">
      <c r="F35" s="28" t="s">
        <v>37</v>
      </c>
    </row>
    <row r="36" spans="6:6">
      <c r="F36" s="28" t="s">
        <v>38</v>
      </c>
    </row>
    <row r="37" spans="6:6">
      <c r="F37" s="28" t="s">
        <v>39</v>
      </c>
    </row>
    <row r="38" spans="6:6">
      <c r="F38" s="28" t="s">
        <v>40</v>
      </c>
    </row>
    <row r="39" spans="6:6">
      <c r="F39" s="28" t="s">
        <v>41</v>
      </c>
    </row>
    <row r="40" spans="6:6">
      <c r="F40" s="28" t="s">
        <v>42</v>
      </c>
    </row>
    <row r="41" spans="6:6">
      <c r="F41" s="28" t="s">
        <v>43</v>
      </c>
    </row>
    <row r="42" spans="6:6">
      <c r="F42" s="28" t="s">
        <v>44</v>
      </c>
    </row>
    <row r="43" spans="6:6">
      <c r="F43" s="28" t="s">
        <v>45</v>
      </c>
    </row>
    <row r="44" spans="6:6">
      <c r="F44" s="28" t="s">
        <v>46</v>
      </c>
    </row>
    <row r="45" spans="6:6">
      <c r="F45" s="28" t="s">
        <v>47</v>
      </c>
    </row>
    <row r="46" spans="6:6">
      <c r="F46" s="28" t="s">
        <v>48</v>
      </c>
    </row>
    <row r="47" spans="6:6">
      <c r="F47" s="28" t="s">
        <v>49</v>
      </c>
    </row>
    <row r="48" spans="6:6">
      <c r="F48" s="28" t="s">
        <v>50</v>
      </c>
    </row>
    <row r="49" spans="6:6">
      <c r="F49" s="28" t="s">
        <v>51</v>
      </c>
    </row>
    <row r="50" spans="6:6">
      <c r="F50" s="28" t="s">
        <v>52</v>
      </c>
    </row>
    <row r="51" spans="6:6">
      <c r="F51" s="28" t="s">
        <v>53</v>
      </c>
    </row>
    <row r="52" spans="6:6">
      <c r="F52" s="28" t="s">
        <v>54</v>
      </c>
    </row>
    <row r="53" spans="6:6">
      <c r="F53" s="28" t="s">
        <v>55</v>
      </c>
    </row>
    <row r="54" spans="6:6">
      <c r="F54" s="28" t="s">
        <v>56</v>
      </c>
    </row>
    <row r="55" spans="6:6">
      <c r="F55" s="28" t="s">
        <v>57</v>
      </c>
    </row>
    <row r="56" spans="6:6">
      <c r="F56" s="28" t="s">
        <v>58</v>
      </c>
    </row>
    <row r="57" spans="6:6">
      <c r="F57" s="28" t="s">
        <v>59</v>
      </c>
    </row>
    <row r="58" spans="6:6">
      <c r="F58" s="28" t="s">
        <v>60</v>
      </c>
    </row>
    <row r="59" spans="6:6">
      <c r="F59" s="28" t="s">
        <v>61</v>
      </c>
    </row>
    <row r="60" spans="6:6">
      <c r="F60" s="28" t="s">
        <v>62</v>
      </c>
    </row>
    <row r="61" spans="6:6">
      <c r="F61" s="28" t="s">
        <v>63</v>
      </c>
    </row>
    <row r="62" spans="6:6">
      <c r="F62" s="28" t="s">
        <v>64</v>
      </c>
    </row>
    <row r="63" spans="6:6">
      <c r="F63" s="28" t="s">
        <v>65</v>
      </c>
    </row>
    <row r="64" spans="6:6">
      <c r="F64" s="28" t="s">
        <v>66</v>
      </c>
    </row>
    <row r="65" spans="6:6">
      <c r="F65" s="28" t="s">
        <v>67</v>
      </c>
    </row>
    <row r="66" spans="6:6">
      <c r="F66" s="28" t="s">
        <v>68</v>
      </c>
    </row>
    <row r="67" spans="6:6">
      <c r="F67" s="28" t="s">
        <v>69</v>
      </c>
    </row>
    <row r="68" spans="6:6">
      <c r="F68" s="28" t="s">
        <v>70</v>
      </c>
    </row>
    <row r="69" spans="6:6">
      <c r="F69" s="28" t="s">
        <v>71</v>
      </c>
    </row>
    <row r="70" spans="6:6">
      <c r="F70" s="28" t="s">
        <v>72</v>
      </c>
    </row>
    <row r="71" spans="6:6">
      <c r="F71" s="28" t="s">
        <v>73</v>
      </c>
    </row>
    <row r="72" spans="6:6">
      <c r="F72" s="28" t="s">
        <v>74</v>
      </c>
    </row>
    <row r="73" spans="6:6">
      <c r="F73" s="28" t="s">
        <v>75</v>
      </c>
    </row>
    <row r="74" spans="6:6">
      <c r="F74" s="28" t="s">
        <v>76</v>
      </c>
    </row>
    <row r="75" spans="6:6">
      <c r="F75" s="28" t="s">
        <v>77</v>
      </c>
    </row>
    <row r="76" spans="6:6">
      <c r="F76" s="28" t="s">
        <v>78</v>
      </c>
    </row>
    <row r="77" spans="6:6">
      <c r="F77" s="28" t="s">
        <v>79</v>
      </c>
    </row>
    <row r="78" spans="6:6">
      <c r="F78" s="28" t="s">
        <v>80</v>
      </c>
    </row>
    <row r="79" spans="6:6">
      <c r="F79" s="28" t="s">
        <v>81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4"/>
  <sheetViews>
    <sheetView tabSelected="1" zoomScale="85" zoomScaleNormal="85" topLeftCell="A2" workbookViewId="0">
      <selection activeCell="I10" sqref="I10"/>
    </sheetView>
  </sheetViews>
  <sheetFormatPr defaultColWidth="10" defaultRowHeight="14.25"/>
  <cols>
    <col min="1" max="1" width="6.94166666666667" style="3" customWidth="1"/>
    <col min="2" max="2" width="11.3833333333333" style="3" hidden="1" customWidth="1"/>
    <col min="3" max="3" width="7.35" style="3" customWidth="1"/>
    <col min="4" max="4" width="7.20833333333333" style="3" customWidth="1"/>
    <col min="5" max="5" width="11.6583333333333" style="2" customWidth="1"/>
    <col min="6" max="6" width="13.7416666666667" style="4" customWidth="1"/>
    <col min="7" max="7" width="5.96666666666667" style="4" customWidth="1"/>
    <col min="8" max="8" width="8.46666666666667" style="5" customWidth="1"/>
    <col min="9" max="9" width="57.9166666666667" style="4" customWidth="1"/>
    <col min="10" max="10" width="9.025" style="4" customWidth="1"/>
    <col min="11" max="11" width="9.85833333333333" style="6" customWidth="1"/>
    <col min="12" max="12" width="11.5333333333333" style="6" customWidth="1"/>
    <col min="13" max="13" width="8.45" style="6" customWidth="1"/>
    <col min="14" max="15" width="10.1416666666667" style="6" hidden="1" customWidth="1"/>
    <col min="16" max="16" width="14.7416666666667" style="6" hidden="1" customWidth="1"/>
    <col min="17" max="17" width="14.025" style="6" hidden="1" customWidth="1"/>
    <col min="18" max="18" width="41.525" style="7" customWidth="1"/>
    <col min="19" max="19" width="0.1" style="7" hidden="1" customWidth="1"/>
    <col min="20" max="20" width="19.55" style="3" hidden="1" customWidth="1"/>
    <col min="21" max="21" width="20.2" style="3" hidden="1" customWidth="1"/>
    <col min="22" max="22" width="18.9916666666667" style="3" hidden="1" customWidth="1"/>
    <col min="23" max="26" width="20.2" style="3" hidden="1" customWidth="1"/>
    <col min="27" max="27" width="14.1666666666667" style="3" customWidth="1"/>
    <col min="28" max="29" width="17.1416666666667" style="3" hidden="1" customWidth="1"/>
    <col min="30" max="30" width="11.8083333333333" style="3" hidden="1" customWidth="1"/>
    <col min="31" max="31" width="10" style="8" customWidth="1"/>
    <col min="32" max="16384" width="10" style="8"/>
  </cols>
  <sheetData>
    <row r="1" s="1" customFormat="1" ht="38" customHeight="1" spans="1:30">
      <c r="A1" s="9" t="s">
        <v>82</v>
      </c>
      <c r="B1" s="9"/>
      <c r="C1" s="9"/>
      <c r="D1" s="9"/>
      <c r="E1" s="9"/>
      <c r="F1" s="9"/>
      <c r="G1" s="9"/>
      <c r="H1" s="9"/>
      <c r="I1" s="9"/>
      <c r="J1" s="9"/>
      <c r="K1" s="9"/>
      <c r="L1" s="9"/>
      <c r="M1" s="9"/>
      <c r="N1" s="9"/>
      <c r="O1" s="9"/>
      <c r="P1" s="9"/>
      <c r="Q1" s="9"/>
      <c r="R1" s="9"/>
      <c r="S1" s="9"/>
      <c r="T1" s="9"/>
      <c r="U1" s="9"/>
      <c r="V1" s="9"/>
      <c r="W1" s="9"/>
      <c r="X1" s="9"/>
      <c r="Y1" s="9"/>
      <c r="Z1" s="9"/>
      <c r="AA1" s="9"/>
      <c r="AB1" s="9"/>
      <c r="AC1" s="9"/>
      <c r="AD1" s="9"/>
    </row>
    <row r="2" s="2" customFormat="1" ht="28" customHeight="1" spans="1:30">
      <c r="A2" s="10" t="s">
        <v>83</v>
      </c>
      <c r="B2" s="10" t="s">
        <v>84</v>
      </c>
      <c r="C2" s="10" t="s">
        <v>85</v>
      </c>
      <c r="D2" s="10"/>
      <c r="E2" s="11" t="s">
        <v>86</v>
      </c>
      <c r="F2" s="11" t="s">
        <v>87</v>
      </c>
      <c r="G2" s="11" t="s">
        <v>88</v>
      </c>
      <c r="H2" s="11" t="s">
        <v>89</v>
      </c>
      <c r="I2" s="11" t="s">
        <v>90</v>
      </c>
      <c r="J2" s="11" t="s">
        <v>91</v>
      </c>
      <c r="K2" s="20" t="s">
        <v>92</v>
      </c>
      <c r="L2" s="20"/>
      <c r="M2" s="20"/>
      <c r="N2" s="21" t="s">
        <v>93</v>
      </c>
      <c r="O2" s="21"/>
      <c r="P2" s="21"/>
      <c r="Q2" s="21"/>
      <c r="R2" s="21"/>
      <c r="S2" s="10" t="s">
        <v>94</v>
      </c>
      <c r="T2" s="10" t="s">
        <v>95</v>
      </c>
      <c r="U2" s="10" t="s">
        <v>96</v>
      </c>
      <c r="V2" s="10" t="s">
        <v>97</v>
      </c>
      <c r="W2" s="10" t="s">
        <v>98</v>
      </c>
      <c r="X2" s="10" t="s">
        <v>99</v>
      </c>
      <c r="Y2" s="10" t="s">
        <v>100</v>
      </c>
      <c r="Z2" s="10" t="s">
        <v>101</v>
      </c>
      <c r="AA2" s="10" t="s">
        <v>102</v>
      </c>
      <c r="AB2" s="10" t="s">
        <v>103</v>
      </c>
      <c r="AC2" s="25" t="s">
        <v>104</v>
      </c>
      <c r="AD2" s="10" t="s">
        <v>105</v>
      </c>
    </row>
    <row r="3" s="2" customFormat="1" ht="29" customHeight="1" spans="1:30">
      <c r="A3" s="10"/>
      <c r="B3" s="10"/>
      <c r="C3" s="10"/>
      <c r="D3" s="10"/>
      <c r="E3" s="11"/>
      <c r="F3" s="11"/>
      <c r="G3" s="11"/>
      <c r="H3" s="11"/>
      <c r="I3" s="11"/>
      <c r="J3" s="11"/>
      <c r="K3" s="20" t="s">
        <v>106</v>
      </c>
      <c r="L3" s="20" t="s">
        <v>107</v>
      </c>
      <c r="M3" s="20" t="s">
        <v>108</v>
      </c>
      <c r="N3" s="10" t="s">
        <v>109</v>
      </c>
      <c r="O3" s="10"/>
      <c r="P3" s="10" t="s">
        <v>110</v>
      </c>
      <c r="Q3" s="10"/>
      <c r="R3" s="10" t="s">
        <v>111</v>
      </c>
      <c r="S3" s="10"/>
      <c r="T3" s="10"/>
      <c r="U3" s="10"/>
      <c r="V3" s="10"/>
      <c r="W3" s="10"/>
      <c r="X3" s="10"/>
      <c r="Y3" s="10"/>
      <c r="Z3" s="10"/>
      <c r="AA3" s="10"/>
      <c r="AB3" s="10"/>
      <c r="AC3" s="26"/>
      <c r="AD3" s="10"/>
    </row>
    <row r="4" s="2" customFormat="1" ht="24" customHeight="1" spans="1:30">
      <c r="A4" s="10"/>
      <c r="B4" s="10"/>
      <c r="C4" s="10" t="s">
        <v>112</v>
      </c>
      <c r="D4" s="10" t="s">
        <v>113</v>
      </c>
      <c r="E4" s="11"/>
      <c r="F4" s="11"/>
      <c r="G4" s="11"/>
      <c r="H4" s="11"/>
      <c r="I4" s="11"/>
      <c r="J4" s="11"/>
      <c r="K4" s="20"/>
      <c r="L4" s="20"/>
      <c r="M4" s="20"/>
      <c r="N4" s="10" t="s">
        <v>114</v>
      </c>
      <c r="O4" s="10" t="s">
        <v>115</v>
      </c>
      <c r="P4" s="10" t="s">
        <v>114</v>
      </c>
      <c r="Q4" s="10" t="s">
        <v>115</v>
      </c>
      <c r="R4" s="23"/>
      <c r="S4" s="10"/>
      <c r="T4" s="10"/>
      <c r="U4" s="10"/>
      <c r="V4" s="10"/>
      <c r="W4" s="10"/>
      <c r="X4" s="10"/>
      <c r="Y4" s="10"/>
      <c r="Z4" s="10"/>
      <c r="AA4" s="10"/>
      <c r="AB4" s="10"/>
      <c r="AC4" s="27"/>
      <c r="AD4" s="10"/>
    </row>
    <row r="5" s="2" customFormat="1" ht="74" customHeight="1" spans="1:30">
      <c r="A5" s="12">
        <v>1</v>
      </c>
      <c r="B5" s="12" t="s">
        <v>116</v>
      </c>
      <c r="C5" s="12" t="s">
        <v>117</v>
      </c>
      <c r="D5" s="12" t="s">
        <v>118</v>
      </c>
      <c r="E5" s="13" t="s">
        <v>19</v>
      </c>
      <c r="F5" s="12" t="s">
        <v>119</v>
      </c>
      <c r="G5" s="13" t="s">
        <v>120</v>
      </c>
      <c r="H5" s="13" t="s">
        <v>1</v>
      </c>
      <c r="I5" s="22" t="s">
        <v>121</v>
      </c>
      <c r="J5" s="13">
        <f t="shared" ref="J5:J11" si="0">K5</f>
        <v>770</v>
      </c>
      <c r="K5" s="13">
        <f t="shared" ref="K5:K11" si="1">L5+M5</f>
        <v>770</v>
      </c>
      <c r="L5" s="13">
        <v>770</v>
      </c>
      <c r="M5" s="13">
        <v>0</v>
      </c>
      <c r="N5" s="13">
        <v>329</v>
      </c>
      <c r="O5" s="13">
        <v>936</v>
      </c>
      <c r="P5" s="13">
        <v>76</v>
      </c>
      <c r="Q5" s="13">
        <v>265</v>
      </c>
      <c r="R5" s="22" t="s">
        <v>122</v>
      </c>
      <c r="S5" s="13" t="s">
        <v>5</v>
      </c>
      <c r="T5" s="13" t="s">
        <v>123</v>
      </c>
      <c r="U5" s="13" t="s">
        <v>2</v>
      </c>
      <c r="V5" s="13" t="s">
        <v>5</v>
      </c>
      <c r="W5" s="13" t="s">
        <v>2</v>
      </c>
      <c r="X5" s="13" t="s">
        <v>2</v>
      </c>
      <c r="Y5" s="13" t="s">
        <v>124</v>
      </c>
      <c r="Z5" s="13">
        <v>17787706480</v>
      </c>
      <c r="AA5" s="13" t="s">
        <v>125</v>
      </c>
      <c r="AB5" s="20"/>
      <c r="AC5" s="20"/>
      <c r="AD5" s="20"/>
    </row>
    <row r="6" s="2" customFormat="1" ht="58" customHeight="1" spans="1:30">
      <c r="A6" s="12">
        <v>2</v>
      </c>
      <c r="B6" s="12" t="s">
        <v>116</v>
      </c>
      <c r="C6" s="12" t="s">
        <v>126</v>
      </c>
      <c r="D6" s="12" t="s">
        <v>127</v>
      </c>
      <c r="E6" s="13" t="s">
        <v>62</v>
      </c>
      <c r="F6" s="12" t="s">
        <v>128</v>
      </c>
      <c r="G6" s="13" t="s">
        <v>120</v>
      </c>
      <c r="H6" s="13" t="s">
        <v>1</v>
      </c>
      <c r="I6" s="22" t="s">
        <v>129</v>
      </c>
      <c r="J6" s="13">
        <f t="shared" si="0"/>
        <v>300</v>
      </c>
      <c r="K6" s="13">
        <f t="shared" si="1"/>
        <v>300</v>
      </c>
      <c r="L6" s="13">
        <v>300</v>
      </c>
      <c r="M6" s="13">
        <v>0</v>
      </c>
      <c r="N6" s="13">
        <v>82</v>
      </c>
      <c r="O6" s="13">
        <v>262</v>
      </c>
      <c r="P6" s="13">
        <v>0</v>
      </c>
      <c r="Q6" s="13">
        <v>0</v>
      </c>
      <c r="R6" s="22" t="s">
        <v>130</v>
      </c>
      <c r="S6" s="13" t="s">
        <v>5</v>
      </c>
      <c r="T6" s="13" t="s">
        <v>2</v>
      </c>
      <c r="U6" s="13" t="s">
        <v>2</v>
      </c>
      <c r="V6" s="13" t="s">
        <v>5</v>
      </c>
      <c r="W6" s="13" t="s">
        <v>5</v>
      </c>
      <c r="X6" s="13" t="s">
        <v>2</v>
      </c>
      <c r="Y6" s="13" t="s">
        <v>131</v>
      </c>
      <c r="Z6" s="13">
        <v>13508899860</v>
      </c>
      <c r="AA6" s="13" t="s">
        <v>125</v>
      </c>
      <c r="AB6" s="20"/>
      <c r="AC6" s="20"/>
      <c r="AD6" s="20"/>
    </row>
    <row r="7" s="2" customFormat="1" ht="77" customHeight="1" spans="1:30">
      <c r="A7" s="12">
        <v>3</v>
      </c>
      <c r="B7" s="12" t="s">
        <v>116</v>
      </c>
      <c r="C7" s="12" t="s">
        <v>132</v>
      </c>
      <c r="D7" s="12" t="s">
        <v>133</v>
      </c>
      <c r="E7" s="13" t="s">
        <v>0</v>
      </c>
      <c r="F7" s="12" t="s">
        <v>134</v>
      </c>
      <c r="G7" s="13" t="s">
        <v>120</v>
      </c>
      <c r="H7" s="13" t="s">
        <v>1</v>
      </c>
      <c r="I7" s="22" t="s">
        <v>135</v>
      </c>
      <c r="J7" s="13">
        <f t="shared" si="0"/>
        <v>300</v>
      </c>
      <c r="K7" s="13">
        <f t="shared" si="1"/>
        <v>300</v>
      </c>
      <c r="L7" s="13">
        <v>300</v>
      </c>
      <c r="M7" s="13">
        <v>0</v>
      </c>
      <c r="N7" s="13">
        <v>1580</v>
      </c>
      <c r="O7" s="13">
        <v>4340</v>
      </c>
      <c r="P7" s="13">
        <v>6</v>
      </c>
      <c r="Q7" s="13">
        <v>16</v>
      </c>
      <c r="R7" s="22" t="s">
        <v>136</v>
      </c>
      <c r="S7" s="13" t="s">
        <v>5</v>
      </c>
      <c r="T7" s="13" t="s">
        <v>137</v>
      </c>
      <c r="U7" s="13" t="s">
        <v>2</v>
      </c>
      <c r="V7" s="13" t="s">
        <v>5</v>
      </c>
      <c r="W7" s="13" t="s">
        <v>5</v>
      </c>
      <c r="X7" s="13" t="s">
        <v>2</v>
      </c>
      <c r="Y7" s="13" t="s">
        <v>138</v>
      </c>
      <c r="Z7" s="13">
        <v>13988412037</v>
      </c>
      <c r="AA7" s="13" t="s">
        <v>125</v>
      </c>
      <c r="AB7" s="20" t="s">
        <v>2</v>
      </c>
      <c r="AC7" s="20"/>
      <c r="AD7" s="20"/>
    </row>
    <row r="8" s="2" customFormat="1" ht="69" customHeight="1" spans="1:30">
      <c r="A8" s="12">
        <v>4</v>
      </c>
      <c r="B8" s="12" t="s">
        <v>116</v>
      </c>
      <c r="C8" s="12" t="s">
        <v>132</v>
      </c>
      <c r="D8" s="12" t="s">
        <v>139</v>
      </c>
      <c r="E8" s="13" t="s">
        <v>30</v>
      </c>
      <c r="F8" s="12" t="s">
        <v>140</v>
      </c>
      <c r="G8" s="13" t="s">
        <v>120</v>
      </c>
      <c r="H8" s="13" t="s">
        <v>1</v>
      </c>
      <c r="I8" s="22" t="s">
        <v>141</v>
      </c>
      <c r="J8" s="13">
        <f t="shared" si="0"/>
        <v>460</v>
      </c>
      <c r="K8" s="13">
        <f t="shared" si="1"/>
        <v>460</v>
      </c>
      <c r="L8" s="13">
        <v>400</v>
      </c>
      <c r="M8" s="13">
        <v>60</v>
      </c>
      <c r="N8" s="13">
        <v>1161</v>
      </c>
      <c r="O8" s="13">
        <v>3591</v>
      </c>
      <c r="P8" s="13">
        <v>0</v>
      </c>
      <c r="Q8" s="13">
        <v>0</v>
      </c>
      <c r="R8" s="22" t="s">
        <v>142</v>
      </c>
      <c r="S8" s="13" t="s">
        <v>5</v>
      </c>
      <c r="T8" s="13" t="s">
        <v>143</v>
      </c>
      <c r="U8" s="13" t="s">
        <v>2</v>
      </c>
      <c r="V8" s="13" t="s">
        <v>5</v>
      </c>
      <c r="W8" s="13" t="s">
        <v>5</v>
      </c>
      <c r="X8" s="13" t="s">
        <v>2</v>
      </c>
      <c r="Y8" s="13" t="s">
        <v>138</v>
      </c>
      <c r="Z8" s="13">
        <v>13988412037</v>
      </c>
      <c r="AA8" s="13" t="s">
        <v>125</v>
      </c>
      <c r="AB8" s="20" t="s">
        <v>2</v>
      </c>
      <c r="AC8" s="20"/>
      <c r="AD8" s="20"/>
    </row>
    <row r="9" s="2" customFormat="1" ht="62" customHeight="1" spans="1:30">
      <c r="A9" s="12">
        <v>5</v>
      </c>
      <c r="B9" s="12"/>
      <c r="C9" s="12" t="s">
        <v>144</v>
      </c>
      <c r="D9" s="12" t="s">
        <v>145</v>
      </c>
      <c r="E9" s="12" t="s">
        <v>146</v>
      </c>
      <c r="F9" s="12" t="s">
        <v>147</v>
      </c>
      <c r="G9" s="13" t="s">
        <v>120</v>
      </c>
      <c r="H9" s="13" t="s">
        <v>1</v>
      </c>
      <c r="I9" s="22" t="s">
        <v>148</v>
      </c>
      <c r="J9" s="13">
        <f t="shared" si="0"/>
        <v>393</v>
      </c>
      <c r="K9" s="13">
        <f t="shared" si="1"/>
        <v>393</v>
      </c>
      <c r="L9" s="13">
        <v>393</v>
      </c>
      <c r="M9" s="13"/>
      <c r="N9" s="13"/>
      <c r="O9" s="13"/>
      <c r="P9" s="13"/>
      <c r="Q9" s="13"/>
      <c r="R9" s="22" t="s">
        <v>149</v>
      </c>
      <c r="S9" s="13"/>
      <c r="T9" s="13"/>
      <c r="U9" s="13"/>
      <c r="V9" s="13"/>
      <c r="W9" s="13"/>
      <c r="X9" s="13"/>
      <c r="Y9" s="13"/>
      <c r="Z9" s="13"/>
      <c r="AA9" s="13" t="s">
        <v>125</v>
      </c>
      <c r="AB9" s="20"/>
      <c r="AC9" s="20"/>
      <c r="AD9" s="20"/>
    </row>
    <row r="10" s="2" customFormat="1" ht="131" customHeight="1" spans="1:30">
      <c r="A10" s="12">
        <v>6</v>
      </c>
      <c r="B10" s="12"/>
      <c r="C10" s="12" t="s">
        <v>144</v>
      </c>
      <c r="D10" s="12" t="s">
        <v>150</v>
      </c>
      <c r="E10" s="12" t="s">
        <v>151</v>
      </c>
      <c r="F10" s="12" t="s">
        <v>152</v>
      </c>
      <c r="G10" s="13" t="s">
        <v>120</v>
      </c>
      <c r="H10" s="13" t="s">
        <v>1</v>
      </c>
      <c r="I10" s="14" t="s">
        <v>153</v>
      </c>
      <c r="J10" s="13">
        <f t="shared" si="0"/>
        <v>325.22</v>
      </c>
      <c r="K10" s="13">
        <f t="shared" si="1"/>
        <v>325.22</v>
      </c>
      <c r="L10" s="13">
        <v>300</v>
      </c>
      <c r="M10" s="13">
        <v>25.22</v>
      </c>
      <c r="N10" s="13"/>
      <c r="O10" s="13"/>
      <c r="P10" s="13"/>
      <c r="Q10" s="13"/>
      <c r="R10" s="14" t="s">
        <v>154</v>
      </c>
      <c r="S10" s="13"/>
      <c r="T10" s="13"/>
      <c r="U10" s="13"/>
      <c r="V10" s="13"/>
      <c r="W10" s="13"/>
      <c r="X10" s="13"/>
      <c r="Y10" s="13"/>
      <c r="Z10" s="13"/>
      <c r="AA10" s="13" t="s">
        <v>125</v>
      </c>
      <c r="AB10" s="20"/>
      <c r="AC10" s="20"/>
      <c r="AD10" s="20"/>
    </row>
    <row r="11" s="2" customFormat="1" ht="177" customHeight="1" spans="1:30">
      <c r="A11" s="12">
        <v>7</v>
      </c>
      <c r="B11" s="14"/>
      <c r="C11" s="14" t="s">
        <v>155</v>
      </c>
      <c r="D11" s="14" t="s">
        <v>156</v>
      </c>
      <c r="E11" s="14" t="s">
        <v>19</v>
      </c>
      <c r="F11" s="14" t="s">
        <v>157</v>
      </c>
      <c r="G11" s="14" t="s">
        <v>120</v>
      </c>
      <c r="H11" s="15" t="s">
        <v>1</v>
      </c>
      <c r="I11" s="14" t="s">
        <v>158</v>
      </c>
      <c r="J11" s="15">
        <f t="shared" si="0"/>
        <v>209.68</v>
      </c>
      <c r="K11" s="15">
        <f t="shared" si="1"/>
        <v>209.68</v>
      </c>
      <c r="L11" s="15">
        <v>180</v>
      </c>
      <c r="M11" s="15">
        <v>29.68</v>
      </c>
      <c r="N11" s="13"/>
      <c r="O11" s="13"/>
      <c r="P11" s="13"/>
      <c r="Q11" s="13"/>
      <c r="R11" s="14" t="s">
        <v>159</v>
      </c>
      <c r="S11" s="13"/>
      <c r="T11" s="13"/>
      <c r="U11" s="13"/>
      <c r="V11" s="13"/>
      <c r="W11" s="13"/>
      <c r="X11" s="13"/>
      <c r="Y11" s="13"/>
      <c r="Z11" s="13"/>
      <c r="AA11" s="13" t="s">
        <v>125</v>
      </c>
      <c r="AB11" s="20"/>
      <c r="AC11" s="20"/>
      <c r="AD11" s="20"/>
    </row>
    <row r="12" s="2" customFormat="1" ht="99" customHeight="1" spans="1:30">
      <c r="A12" s="12">
        <v>8</v>
      </c>
      <c r="B12" s="12" t="s">
        <v>116</v>
      </c>
      <c r="C12" s="12" t="s">
        <v>160</v>
      </c>
      <c r="D12" s="12" t="s">
        <v>161</v>
      </c>
      <c r="E12" s="16" t="s">
        <v>27</v>
      </c>
      <c r="F12" s="17" t="s">
        <v>162</v>
      </c>
      <c r="G12" s="13" t="s">
        <v>120</v>
      </c>
      <c r="H12" s="13" t="s">
        <v>1</v>
      </c>
      <c r="I12" s="16" t="s">
        <v>163</v>
      </c>
      <c r="J12" s="13">
        <v>85</v>
      </c>
      <c r="K12" s="13">
        <v>85</v>
      </c>
      <c r="L12" s="13">
        <v>70</v>
      </c>
      <c r="M12" s="13">
        <v>15</v>
      </c>
      <c r="N12" s="13">
        <v>2215</v>
      </c>
      <c r="O12" s="13">
        <v>6481</v>
      </c>
      <c r="P12" s="13">
        <v>5</v>
      </c>
      <c r="Q12" s="13">
        <v>12</v>
      </c>
      <c r="R12" s="22" t="s">
        <v>164</v>
      </c>
      <c r="S12" s="13" t="s">
        <v>5</v>
      </c>
      <c r="T12" s="13" t="s">
        <v>165</v>
      </c>
      <c r="U12" s="13" t="s">
        <v>2</v>
      </c>
      <c r="V12" s="13" t="s">
        <v>5</v>
      </c>
      <c r="W12" s="13" t="s">
        <v>2</v>
      </c>
      <c r="X12" s="13" t="s">
        <v>2</v>
      </c>
      <c r="Y12" s="13" t="s">
        <v>166</v>
      </c>
      <c r="Z12" s="13" t="s">
        <v>167</v>
      </c>
      <c r="AA12" s="13" t="s">
        <v>168</v>
      </c>
      <c r="AB12" s="20"/>
      <c r="AC12" s="20"/>
      <c r="AD12" s="20" t="s">
        <v>169</v>
      </c>
    </row>
    <row r="13" s="2" customFormat="1" ht="104" customHeight="1" spans="1:30">
      <c r="A13" s="12">
        <v>9</v>
      </c>
      <c r="B13" s="12" t="s">
        <v>116</v>
      </c>
      <c r="C13" s="12" t="s">
        <v>160</v>
      </c>
      <c r="D13" s="18" t="s">
        <v>170</v>
      </c>
      <c r="E13" s="16" t="s">
        <v>19</v>
      </c>
      <c r="F13" s="17" t="s">
        <v>171</v>
      </c>
      <c r="G13" s="13" t="s">
        <v>120</v>
      </c>
      <c r="H13" s="13" t="s">
        <v>1</v>
      </c>
      <c r="I13" s="22" t="s">
        <v>172</v>
      </c>
      <c r="J13" s="13">
        <v>80</v>
      </c>
      <c r="K13" s="13">
        <v>80</v>
      </c>
      <c r="L13" s="13">
        <v>70</v>
      </c>
      <c r="M13" s="13">
        <v>10</v>
      </c>
      <c r="N13" s="13">
        <v>1912</v>
      </c>
      <c r="O13" s="13">
        <v>4930</v>
      </c>
      <c r="P13" s="13">
        <v>3</v>
      </c>
      <c r="Q13" s="13">
        <v>14</v>
      </c>
      <c r="R13" s="22" t="s">
        <v>164</v>
      </c>
      <c r="S13" s="13" t="s">
        <v>5</v>
      </c>
      <c r="T13" s="13" t="s">
        <v>165</v>
      </c>
      <c r="U13" s="13" t="s">
        <v>2</v>
      </c>
      <c r="V13" s="13" t="s">
        <v>5</v>
      </c>
      <c r="W13" s="13" t="s">
        <v>5</v>
      </c>
      <c r="X13" s="13" t="s">
        <v>2</v>
      </c>
      <c r="Y13" s="13" t="s">
        <v>173</v>
      </c>
      <c r="Z13" s="13">
        <v>13013486775</v>
      </c>
      <c r="AA13" s="13" t="s">
        <v>168</v>
      </c>
      <c r="AB13" s="20"/>
      <c r="AC13" s="20"/>
      <c r="AD13" s="20" t="s">
        <v>169</v>
      </c>
    </row>
    <row r="14" s="2" customFormat="1" ht="104" customHeight="1" spans="1:30">
      <c r="A14" s="12">
        <v>10</v>
      </c>
      <c r="B14" s="12"/>
      <c r="C14" s="12" t="s">
        <v>174</v>
      </c>
      <c r="D14" s="12" t="s">
        <v>175</v>
      </c>
      <c r="E14" s="13" t="s">
        <v>27</v>
      </c>
      <c r="F14" s="13" t="s">
        <v>176</v>
      </c>
      <c r="G14" s="13" t="s">
        <v>120</v>
      </c>
      <c r="H14" s="13" t="s">
        <v>1</v>
      </c>
      <c r="I14" s="19" t="s">
        <v>177</v>
      </c>
      <c r="J14" s="13">
        <f>K14</f>
        <v>898.37</v>
      </c>
      <c r="K14" s="13">
        <f>L14+M14</f>
        <v>898.37</v>
      </c>
      <c r="L14" s="13">
        <v>382</v>
      </c>
      <c r="M14" s="13">
        <v>516.37</v>
      </c>
      <c r="N14" s="13"/>
      <c r="O14" s="13"/>
      <c r="P14" s="13"/>
      <c r="Q14" s="13"/>
      <c r="R14" s="13" t="s">
        <v>178</v>
      </c>
      <c r="S14" s="13"/>
      <c r="T14" s="13"/>
      <c r="U14" s="13"/>
      <c r="V14" s="13"/>
      <c r="W14" s="13"/>
      <c r="X14" s="13"/>
      <c r="Y14" s="13"/>
      <c r="Z14" s="13"/>
      <c r="AA14" s="13" t="s">
        <v>179</v>
      </c>
      <c r="AB14" s="20"/>
      <c r="AC14" s="20"/>
      <c r="AD14" s="20"/>
    </row>
    <row r="15" s="2" customFormat="1" ht="286" customHeight="1" spans="1:30">
      <c r="A15" s="12">
        <v>11</v>
      </c>
      <c r="B15" s="12"/>
      <c r="C15" s="12" t="s">
        <v>117</v>
      </c>
      <c r="D15" s="12" t="s">
        <v>180</v>
      </c>
      <c r="E15" s="13" t="s">
        <v>146</v>
      </c>
      <c r="F15" s="12" t="s">
        <v>181</v>
      </c>
      <c r="G15" s="13" t="s">
        <v>120</v>
      </c>
      <c r="H15" s="13" t="s">
        <v>1</v>
      </c>
      <c r="I15" s="22" t="s">
        <v>182</v>
      </c>
      <c r="J15" s="13">
        <f t="shared" ref="J15:J23" si="2">K15</f>
        <v>735</v>
      </c>
      <c r="K15" s="13">
        <f t="shared" ref="K15:K23" si="3">L15+M15</f>
        <v>735</v>
      </c>
      <c r="L15" s="13">
        <v>500</v>
      </c>
      <c r="M15" s="13">
        <v>235</v>
      </c>
      <c r="N15" s="13"/>
      <c r="O15" s="13"/>
      <c r="P15" s="13"/>
      <c r="Q15" s="13"/>
      <c r="R15" s="22" t="s">
        <v>183</v>
      </c>
      <c r="S15" s="13"/>
      <c r="T15" s="13"/>
      <c r="U15" s="13"/>
      <c r="V15" s="13"/>
      <c r="W15" s="13"/>
      <c r="X15" s="13"/>
      <c r="Y15" s="13"/>
      <c r="Z15" s="13"/>
      <c r="AA15" s="13" t="s">
        <v>184</v>
      </c>
      <c r="AB15" s="20"/>
      <c r="AC15" s="20"/>
      <c r="AD15" s="20"/>
    </row>
    <row r="16" s="2" customFormat="1" ht="177" customHeight="1" spans="1:30">
      <c r="A16" s="12">
        <v>12</v>
      </c>
      <c r="B16" s="12"/>
      <c r="C16" s="12" t="s">
        <v>144</v>
      </c>
      <c r="D16" s="12" t="s">
        <v>145</v>
      </c>
      <c r="E16" s="13" t="s">
        <v>146</v>
      </c>
      <c r="F16" s="12" t="s">
        <v>185</v>
      </c>
      <c r="G16" s="13" t="s">
        <v>120</v>
      </c>
      <c r="H16" s="13" t="s">
        <v>1</v>
      </c>
      <c r="I16" s="22" t="s">
        <v>186</v>
      </c>
      <c r="J16" s="13">
        <f t="shared" si="2"/>
        <v>116</v>
      </c>
      <c r="K16" s="13">
        <f t="shared" si="3"/>
        <v>116</v>
      </c>
      <c r="L16" s="13">
        <v>100</v>
      </c>
      <c r="M16" s="13">
        <v>16</v>
      </c>
      <c r="N16" s="13">
        <v>153</v>
      </c>
      <c r="O16" s="13">
        <v>489</v>
      </c>
      <c r="P16" s="13">
        <v>14</v>
      </c>
      <c r="Q16" s="13">
        <v>34</v>
      </c>
      <c r="R16" s="22" t="s">
        <v>187</v>
      </c>
      <c r="S16" s="13"/>
      <c r="T16" s="13"/>
      <c r="U16" s="13"/>
      <c r="V16" s="13"/>
      <c r="W16" s="13"/>
      <c r="X16" s="13"/>
      <c r="Y16" s="13"/>
      <c r="Z16" s="13"/>
      <c r="AA16" s="13" t="s">
        <v>184</v>
      </c>
      <c r="AB16" s="20"/>
      <c r="AC16" s="20"/>
      <c r="AD16" s="20"/>
    </row>
    <row r="17" s="2" customFormat="1" ht="120" customHeight="1" spans="1:30">
      <c r="A17" s="12">
        <v>13</v>
      </c>
      <c r="B17" s="13"/>
      <c r="C17" s="13" t="s">
        <v>132</v>
      </c>
      <c r="D17" s="13" t="s">
        <v>188</v>
      </c>
      <c r="E17" s="13" t="s">
        <v>151</v>
      </c>
      <c r="F17" s="13" t="s">
        <v>189</v>
      </c>
      <c r="G17" s="13" t="s">
        <v>120</v>
      </c>
      <c r="H17" s="13" t="s">
        <v>1</v>
      </c>
      <c r="I17" s="19" t="s">
        <v>190</v>
      </c>
      <c r="J17" s="13">
        <f t="shared" si="2"/>
        <v>50</v>
      </c>
      <c r="K17" s="13">
        <f t="shared" si="3"/>
        <v>50</v>
      </c>
      <c r="L17" s="13">
        <v>40</v>
      </c>
      <c r="M17" s="13">
        <v>10</v>
      </c>
      <c r="N17" s="13">
        <v>2348</v>
      </c>
      <c r="O17" s="13">
        <v>6906</v>
      </c>
      <c r="P17" s="13">
        <v>2</v>
      </c>
      <c r="Q17" s="13">
        <v>4</v>
      </c>
      <c r="R17" s="19" t="s">
        <v>191</v>
      </c>
      <c r="S17" s="13"/>
      <c r="T17" s="13"/>
      <c r="U17" s="13"/>
      <c r="V17" s="13"/>
      <c r="W17" s="13"/>
      <c r="X17" s="13"/>
      <c r="Y17" s="13"/>
      <c r="Z17" s="13"/>
      <c r="AA17" s="13" t="s">
        <v>184</v>
      </c>
      <c r="AB17" s="20"/>
      <c r="AC17" s="20"/>
      <c r="AD17" s="20"/>
    </row>
    <row r="18" s="2" customFormat="1" ht="91" customHeight="1" spans="1:30">
      <c r="A18" s="12">
        <v>14</v>
      </c>
      <c r="B18" s="12"/>
      <c r="C18" s="13" t="s">
        <v>132</v>
      </c>
      <c r="D18" s="13" t="s">
        <v>192</v>
      </c>
      <c r="E18" s="13" t="s">
        <v>151</v>
      </c>
      <c r="F18" s="13" t="s">
        <v>193</v>
      </c>
      <c r="G18" s="13" t="s">
        <v>120</v>
      </c>
      <c r="H18" s="13" t="s">
        <v>1</v>
      </c>
      <c r="I18" s="19" t="s">
        <v>194</v>
      </c>
      <c r="J18" s="13">
        <f t="shared" si="2"/>
        <v>135.6</v>
      </c>
      <c r="K18" s="13">
        <f t="shared" si="3"/>
        <v>135.6</v>
      </c>
      <c r="L18" s="13">
        <v>100</v>
      </c>
      <c r="M18" s="13">
        <v>35.6</v>
      </c>
      <c r="N18" s="13">
        <v>432</v>
      </c>
      <c r="O18" s="13">
        <v>1470</v>
      </c>
      <c r="P18" s="13">
        <v>24</v>
      </c>
      <c r="Q18" s="13">
        <v>67</v>
      </c>
      <c r="R18" s="19" t="s">
        <v>195</v>
      </c>
      <c r="S18" s="13"/>
      <c r="T18" s="13"/>
      <c r="U18" s="13"/>
      <c r="V18" s="13"/>
      <c r="W18" s="13"/>
      <c r="X18" s="13"/>
      <c r="Y18" s="13"/>
      <c r="Z18" s="13"/>
      <c r="AA18" s="13" t="s">
        <v>184</v>
      </c>
      <c r="AB18" s="20"/>
      <c r="AC18" s="20"/>
      <c r="AD18" s="20"/>
    </row>
    <row r="19" s="2" customFormat="1" ht="110" customHeight="1" spans="1:30">
      <c r="A19" s="12">
        <v>15</v>
      </c>
      <c r="B19" s="12"/>
      <c r="C19" s="19" t="s">
        <v>155</v>
      </c>
      <c r="D19" s="19" t="s">
        <v>156</v>
      </c>
      <c r="E19" s="19" t="s">
        <v>30</v>
      </c>
      <c r="F19" s="19" t="s">
        <v>196</v>
      </c>
      <c r="G19" s="19" t="s">
        <v>120</v>
      </c>
      <c r="H19" s="19" t="s">
        <v>1</v>
      </c>
      <c r="I19" s="19" t="s">
        <v>197</v>
      </c>
      <c r="J19" s="13">
        <f t="shared" si="2"/>
        <v>104.67</v>
      </c>
      <c r="K19" s="13">
        <f t="shared" si="3"/>
        <v>104.67</v>
      </c>
      <c r="L19" s="13">
        <v>100</v>
      </c>
      <c r="M19" s="13">
        <v>4.67</v>
      </c>
      <c r="N19" s="19">
        <v>729</v>
      </c>
      <c r="O19" s="19">
        <v>2429</v>
      </c>
      <c r="P19" s="19">
        <v>66</v>
      </c>
      <c r="Q19" s="19">
        <v>261</v>
      </c>
      <c r="R19" s="19" t="s">
        <v>198</v>
      </c>
      <c r="S19" s="13"/>
      <c r="T19" s="13"/>
      <c r="U19" s="13"/>
      <c r="V19" s="13"/>
      <c r="W19" s="13"/>
      <c r="X19" s="13"/>
      <c r="Y19" s="13"/>
      <c r="Z19" s="13"/>
      <c r="AA19" s="13" t="s">
        <v>184</v>
      </c>
      <c r="AB19" s="20"/>
      <c r="AC19" s="20"/>
      <c r="AD19" s="20"/>
    </row>
    <row r="20" s="2" customFormat="1" ht="64" customHeight="1" spans="1:30">
      <c r="A20" s="12">
        <v>16</v>
      </c>
      <c r="B20" s="12"/>
      <c r="C20" s="12" t="s">
        <v>125</v>
      </c>
      <c r="D20" s="12" t="s">
        <v>116</v>
      </c>
      <c r="E20" s="13" t="s">
        <v>22</v>
      </c>
      <c r="F20" s="12" t="s">
        <v>199</v>
      </c>
      <c r="G20" s="13" t="s">
        <v>120</v>
      </c>
      <c r="H20" s="13"/>
      <c r="I20" s="22" t="s">
        <v>200</v>
      </c>
      <c r="J20" s="13">
        <f t="shared" si="2"/>
        <v>70</v>
      </c>
      <c r="K20" s="13">
        <f t="shared" si="3"/>
        <v>70</v>
      </c>
      <c r="L20" s="13">
        <v>70</v>
      </c>
      <c r="M20" s="13"/>
      <c r="N20" s="13"/>
      <c r="O20" s="13"/>
      <c r="P20" s="13"/>
      <c r="Q20" s="13"/>
      <c r="R20" s="19" t="s">
        <v>201</v>
      </c>
      <c r="S20" s="13"/>
      <c r="T20" s="13"/>
      <c r="U20" s="13"/>
      <c r="V20" s="13"/>
      <c r="W20" s="13"/>
      <c r="X20" s="13"/>
      <c r="Y20" s="13"/>
      <c r="Z20" s="13"/>
      <c r="AA20" s="13" t="s">
        <v>125</v>
      </c>
      <c r="AB20" s="20"/>
      <c r="AC20" s="20"/>
      <c r="AD20" s="20"/>
    </row>
    <row r="21" s="2" customFormat="1" ht="89" customHeight="1" spans="1:30">
      <c r="A21" s="12">
        <v>17</v>
      </c>
      <c r="B21" s="12"/>
      <c r="C21" s="12" t="s">
        <v>125</v>
      </c>
      <c r="D21" s="12" t="s">
        <v>116</v>
      </c>
      <c r="E21" s="13" t="s">
        <v>39</v>
      </c>
      <c r="F21" s="12" t="s">
        <v>202</v>
      </c>
      <c r="G21" s="13" t="s">
        <v>120</v>
      </c>
      <c r="H21" s="13"/>
      <c r="I21" s="19" t="s">
        <v>203</v>
      </c>
      <c r="J21" s="13">
        <f t="shared" si="2"/>
        <v>80</v>
      </c>
      <c r="K21" s="13">
        <f t="shared" si="3"/>
        <v>80</v>
      </c>
      <c r="L21" s="13">
        <v>80</v>
      </c>
      <c r="M21" s="13"/>
      <c r="N21" s="13"/>
      <c r="O21" s="13"/>
      <c r="P21" s="13"/>
      <c r="Q21" s="13"/>
      <c r="R21" s="24" t="s">
        <v>204</v>
      </c>
      <c r="S21" s="13"/>
      <c r="T21" s="13"/>
      <c r="U21" s="13"/>
      <c r="V21" s="13"/>
      <c r="W21" s="13"/>
      <c r="X21" s="13"/>
      <c r="Y21" s="13"/>
      <c r="Z21" s="13"/>
      <c r="AA21" s="13" t="s">
        <v>125</v>
      </c>
      <c r="AB21" s="20"/>
      <c r="AC21" s="20"/>
      <c r="AD21" s="20"/>
    </row>
    <row r="22" s="2" customFormat="1" ht="52" customHeight="1" spans="1:30">
      <c r="A22" s="12">
        <v>18</v>
      </c>
      <c r="B22" s="12"/>
      <c r="C22" s="12" t="s">
        <v>205</v>
      </c>
      <c r="D22" s="12" t="s">
        <v>116</v>
      </c>
      <c r="E22" s="13" t="s">
        <v>45</v>
      </c>
      <c r="F22" s="12" t="s">
        <v>206</v>
      </c>
      <c r="G22" s="13" t="s">
        <v>120</v>
      </c>
      <c r="H22" s="13"/>
      <c r="I22" s="22" t="s">
        <v>207</v>
      </c>
      <c r="J22" s="13">
        <f t="shared" si="2"/>
        <v>40</v>
      </c>
      <c r="K22" s="13">
        <f t="shared" si="3"/>
        <v>40</v>
      </c>
      <c r="L22" s="13">
        <v>40</v>
      </c>
      <c r="M22" s="13"/>
      <c r="N22" s="13"/>
      <c r="O22" s="13"/>
      <c r="P22" s="13"/>
      <c r="Q22" s="13"/>
      <c r="R22" s="19" t="s">
        <v>208</v>
      </c>
      <c r="S22" s="13"/>
      <c r="T22" s="13"/>
      <c r="U22" s="13"/>
      <c r="V22" s="13"/>
      <c r="W22" s="13"/>
      <c r="X22" s="13"/>
      <c r="Y22" s="13"/>
      <c r="Z22" s="13"/>
      <c r="AA22" s="12" t="s">
        <v>205</v>
      </c>
      <c r="AB22" s="20"/>
      <c r="AC22" s="20"/>
      <c r="AD22" s="20"/>
    </row>
    <row r="23" s="2" customFormat="1" ht="66" customHeight="1" spans="1:30">
      <c r="A23" s="12">
        <v>19</v>
      </c>
      <c r="B23" s="12"/>
      <c r="C23" s="12" t="s">
        <v>205</v>
      </c>
      <c r="D23" s="12" t="s">
        <v>116</v>
      </c>
      <c r="E23" s="13" t="s">
        <v>41</v>
      </c>
      <c r="F23" s="12" t="s">
        <v>41</v>
      </c>
      <c r="G23" s="13" t="s">
        <v>120</v>
      </c>
      <c r="H23" s="13"/>
      <c r="I23" s="22" t="s">
        <v>209</v>
      </c>
      <c r="J23" s="13">
        <v>110</v>
      </c>
      <c r="K23" s="13">
        <v>110</v>
      </c>
      <c r="L23" s="13">
        <v>110</v>
      </c>
      <c r="M23" s="13"/>
      <c r="N23" s="13"/>
      <c r="O23" s="13"/>
      <c r="P23" s="13"/>
      <c r="Q23" s="13"/>
      <c r="R23" s="19" t="s">
        <v>210</v>
      </c>
      <c r="S23" s="13"/>
      <c r="T23" s="13"/>
      <c r="U23" s="13"/>
      <c r="V23" s="13"/>
      <c r="W23" s="13"/>
      <c r="X23" s="13"/>
      <c r="Y23" s="13"/>
      <c r="Z23" s="13"/>
      <c r="AA23" s="12" t="s">
        <v>205</v>
      </c>
      <c r="AB23" s="20"/>
      <c r="AC23" s="20"/>
      <c r="AD23" s="20"/>
    </row>
    <row r="24" s="2" customFormat="1" ht="44" customHeight="1" spans="1:30">
      <c r="A24" s="12" t="s">
        <v>211</v>
      </c>
      <c r="B24" s="12"/>
      <c r="C24" s="12"/>
      <c r="D24" s="12"/>
      <c r="E24" s="13"/>
      <c r="F24" s="13"/>
      <c r="G24" s="13"/>
      <c r="H24" s="13"/>
      <c r="I24" s="13"/>
      <c r="J24" s="13">
        <f>SUM(J5:J23)</f>
        <v>5262.54</v>
      </c>
      <c r="K24" s="13">
        <f>SUM(K5:K23)</f>
        <v>5262.54</v>
      </c>
      <c r="L24" s="13">
        <f>SUM(L5:L23)</f>
        <v>4305</v>
      </c>
      <c r="M24" s="13">
        <f>SUM(M5:M23)</f>
        <v>957.54</v>
      </c>
      <c r="N24" s="13"/>
      <c r="O24" s="13"/>
      <c r="P24" s="13"/>
      <c r="Q24" s="13"/>
      <c r="R24" s="13"/>
      <c r="S24" s="13"/>
      <c r="T24" s="13"/>
      <c r="U24" s="13"/>
      <c r="V24" s="13"/>
      <c r="W24" s="13"/>
      <c r="X24" s="13"/>
      <c r="Y24" s="13"/>
      <c r="Z24" s="13"/>
      <c r="AA24" s="13"/>
      <c r="AB24" s="20"/>
      <c r="AC24" s="20"/>
      <c r="AD24" s="20"/>
    </row>
  </sheetData>
  <autoFilter xmlns:etc="http://www.wps.cn/officeDocument/2017/etCustomData" ref="A1:AD24" etc:filterBottomFollowUsedRange="0">
    <extLst/>
  </autoFilter>
  <mergeCells count="29">
    <mergeCell ref="A1:AD1"/>
    <mergeCell ref="K2:M2"/>
    <mergeCell ref="N2:R2"/>
    <mergeCell ref="N3:O3"/>
    <mergeCell ref="P3:Q3"/>
    <mergeCell ref="A2:A4"/>
    <mergeCell ref="B2:B4"/>
    <mergeCell ref="E2:E4"/>
    <mergeCell ref="F2:F4"/>
    <mergeCell ref="G2:G4"/>
    <mergeCell ref="H2:H4"/>
    <mergeCell ref="I2:I4"/>
    <mergeCell ref="J2:J4"/>
    <mergeCell ref="K3:K4"/>
    <mergeCell ref="L3:L4"/>
    <mergeCell ref="M3:M4"/>
    <mergeCell ref="S2:S4"/>
    <mergeCell ref="T2:T4"/>
    <mergeCell ref="U2:U4"/>
    <mergeCell ref="V2:V4"/>
    <mergeCell ref="W2:W4"/>
    <mergeCell ref="X2:X4"/>
    <mergeCell ref="Y2:Y4"/>
    <mergeCell ref="Z2:Z4"/>
    <mergeCell ref="AA2:AA4"/>
    <mergeCell ref="AB2:AB4"/>
    <mergeCell ref="AC2:AC4"/>
    <mergeCell ref="AD2:AD4"/>
    <mergeCell ref="C2:D3"/>
  </mergeCells>
  <dataValidations count="5">
    <dataValidation type="list" allowBlank="1" showInputMessage="1" showErrorMessage="1" sqref="E5 E24 E20:E22">
      <formula1>'数据源（勿删）'!$F$3:$F$79</formula1>
    </dataValidation>
    <dataValidation type="list" allowBlank="1" showInputMessage="1" showErrorMessage="1" sqref="H5 H24 H20:H22">
      <formula1>'数据源（勿删）'!$G$3:$G$4</formula1>
    </dataValidation>
    <dataValidation type="list" allowBlank="1" showInputMessage="1" showErrorMessage="1" sqref="S5 V5 X5 AB5 S14 V14 X14 S24 V24 X24 S18:S22 V18:V22 X18:X22 AB18:AB24">
      <formula1>'数据源（勿删）'!$H$3:$H$4</formula1>
    </dataValidation>
    <dataValidation type="list" allowBlank="1" showInputMessage="1" showErrorMessage="1" sqref="T5 T14 T18:T24">
      <formula1>#REF!</formula1>
    </dataValidation>
    <dataValidation type="list" allowBlank="1" showInputMessage="1" showErrorMessage="1" sqref="U5 W5 U14 W14 U24 W24 U18:U22 W18:W22">
      <formula1>'数据源（勿删）'!$I$3:$I$5</formula1>
    </dataValidation>
  </dataValidations>
  <pageMargins left="0.751388888888889" right="0.751388888888889" top="0.786805555555556" bottom="0.708333333333333" header="0.5" footer="0.5"/>
  <pageSetup paperSize="9" scale="6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数据源（勿删）</vt: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DELL</cp:lastModifiedBy>
  <dcterms:created xsi:type="dcterms:W3CDTF">2023-05-18T12:06:00Z</dcterms:created>
  <dcterms:modified xsi:type="dcterms:W3CDTF">2024-11-01T02:42:47Z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9217CC5D566240EC9467596C3D553F58_13</vt:lpwstr>
  </property>
  <property fmtid="{D5CDD505-2E9C-101B-9397-08002B2CF9AE}" pid="3" name="KSOProductBuildVer">
    <vt:lpwstr>2052-12.1.0.18608</vt:lpwstr>
  </property>
</Properties>
</file>